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385" windowHeight="12975" tabRatio="731"/>
  </bookViews>
  <sheets>
    <sheet name="Титульный лист" sheetId="8" r:id="rId1"/>
    <sheet name="Размер оплаты труда" sheetId="9" r:id="rId2"/>
    <sheet name="Графики работы" sheetId="10" r:id="rId3"/>
  </sheets>
  <calcPr calcId="162913"/>
</workbook>
</file>

<file path=xl/calcChain.xml><?xml version="1.0" encoding="utf-8"?>
<calcChain xmlns="http://schemas.openxmlformats.org/spreadsheetml/2006/main">
  <c r="G30" i="9" l="1"/>
  <c r="I30" i="9" s="1"/>
  <c r="H30" i="9"/>
  <c r="J30" i="9"/>
  <c r="F105" i="9"/>
  <c r="F6" i="9"/>
  <c r="F31" i="9"/>
  <c r="G31" i="9"/>
  <c r="I31" i="9" s="1"/>
  <c r="H31" i="9"/>
  <c r="J31" i="9"/>
  <c r="L31" i="9"/>
  <c r="F41" i="9"/>
  <c r="G41" i="9"/>
  <c r="K41" i="9" s="1"/>
  <c r="H41" i="9"/>
  <c r="J41" i="9"/>
  <c r="L41" i="9"/>
  <c r="F22" i="9"/>
  <c r="F27" i="9"/>
  <c r="F28" i="9"/>
  <c r="F29" i="9"/>
  <c r="F36" i="9"/>
  <c r="F38" i="9"/>
  <c r="F46" i="9"/>
  <c r="F48" i="9"/>
  <c r="F54" i="9"/>
  <c r="G46" i="9"/>
  <c r="K46" i="9" s="1"/>
  <c r="H46" i="9"/>
  <c r="J46" i="9"/>
  <c r="L46" i="9"/>
  <c r="G54" i="9"/>
  <c r="I54" i="9" s="1"/>
  <c r="H54" i="9"/>
  <c r="J54" i="9"/>
  <c r="L54" i="9"/>
  <c r="K30" i="9" l="1"/>
  <c r="I46" i="9"/>
  <c r="I41" i="9"/>
  <c r="K31" i="9"/>
  <c r="K54" i="9"/>
  <c r="G131" i="9" l="1"/>
  <c r="K131" i="9" s="1"/>
  <c r="H131" i="9"/>
  <c r="J131" i="9"/>
  <c r="L131" i="9"/>
  <c r="G132" i="9"/>
  <c r="I132" i="9" s="1"/>
  <c r="H132" i="9"/>
  <c r="J132" i="9"/>
  <c r="L132" i="9"/>
  <c r="G133" i="9"/>
  <c r="I133" i="9" s="1"/>
  <c r="H133" i="9"/>
  <c r="J133" i="9"/>
  <c r="L133" i="9"/>
  <c r="G134" i="9"/>
  <c r="I134" i="9" s="1"/>
  <c r="H134" i="9"/>
  <c r="J134" i="9"/>
  <c r="L134" i="9"/>
  <c r="G135" i="9"/>
  <c r="K135" i="9" s="1"/>
  <c r="H135" i="9"/>
  <c r="J135" i="9"/>
  <c r="L135" i="9"/>
  <c r="G136" i="9"/>
  <c r="K136" i="9" s="1"/>
  <c r="H136" i="9"/>
  <c r="J136" i="9"/>
  <c r="L136" i="9"/>
  <c r="G137" i="9"/>
  <c r="K137" i="9" s="1"/>
  <c r="H137" i="9"/>
  <c r="J137" i="9"/>
  <c r="L137" i="9"/>
  <c r="G100" i="9"/>
  <c r="I100" i="9" s="1"/>
  <c r="H100" i="9"/>
  <c r="J100" i="9"/>
  <c r="L100" i="9"/>
  <c r="G101" i="9"/>
  <c r="I101" i="9" s="1"/>
  <c r="H101" i="9"/>
  <c r="J101" i="9"/>
  <c r="L101" i="9"/>
  <c r="G102" i="9"/>
  <c r="K102" i="9" s="1"/>
  <c r="H102" i="9"/>
  <c r="J102" i="9"/>
  <c r="L102" i="9"/>
  <c r="G103" i="9"/>
  <c r="I103" i="9" s="1"/>
  <c r="H103" i="9"/>
  <c r="J103" i="9"/>
  <c r="L103" i="9"/>
  <c r="G104" i="9"/>
  <c r="I104" i="9" s="1"/>
  <c r="H104" i="9"/>
  <c r="J104" i="9"/>
  <c r="L104" i="9"/>
  <c r="G105" i="9"/>
  <c r="I105" i="9" s="1"/>
  <c r="H105" i="9"/>
  <c r="J105" i="9"/>
  <c r="L105" i="9"/>
  <c r="G106" i="9"/>
  <c r="K106" i="9" s="1"/>
  <c r="H106" i="9"/>
  <c r="J106" i="9"/>
  <c r="L106" i="9"/>
  <c r="G107" i="9"/>
  <c r="I107" i="9" s="1"/>
  <c r="H107" i="9"/>
  <c r="J107" i="9"/>
  <c r="L107" i="9"/>
  <c r="G108" i="9"/>
  <c r="I108" i="9" s="1"/>
  <c r="H108" i="9"/>
  <c r="J108" i="9"/>
  <c r="L108" i="9"/>
  <c r="G109" i="9"/>
  <c r="I109" i="9" s="1"/>
  <c r="H109" i="9"/>
  <c r="J109" i="9"/>
  <c r="L109" i="9"/>
  <c r="G110" i="9"/>
  <c r="K110" i="9" s="1"/>
  <c r="H110" i="9"/>
  <c r="J110" i="9"/>
  <c r="L110" i="9"/>
  <c r="G111" i="9"/>
  <c r="K111" i="9" s="1"/>
  <c r="H111" i="9"/>
  <c r="J111" i="9"/>
  <c r="L111" i="9"/>
  <c r="G112" i="9"/>
  <c r="I112" i="9" s="1"/>
  <c r="H112" i="9"/>
  <c r="J112" i="9"/>
  <c r="L112" i="9"/>
  <c r="G113" i="9"/>
  <c r="I113" i="9" s="1"/>
  <c r="H113" i="9"/>
  <c r="J113" i="9"/>
  <c r="L113" i="9"/>
  <c r="G114" i="9"/>
  <c r="K114" i="9" s="1"/>
  <c r="H114" i="9"/>
  <c r="J114" i="9"/>
  <c r="L114" i="9"/>
  <c r="G115" i="9"/>
  <c r="I115" i="9" s="1"/>
  <c r="H115" i="9"/>
  <c r="J115" i="9"/>
  <c r="L115" i="9"/>
  <c r="G116" i="9"/>
  <c r="I116" i="9" s="1"/>
  <c r="H116" i="9"/>
  <c r="J116" i="9"/>
  <c r="L116" i="9"/>
  <c r="G117" i="9"/>
  <c r="I117" i="9" s="1"/>
  <c r="H117" i="9"/>
  <c r="J117" i="9"/>
  <c r="L117" i="9"/>
  <c r="G118" i="9"/>
  <c r="K118" i="9" s="1"/>
  <c r="H118" i="9"/>
  <c r="J118" i="9"/>
  <c r="L118" i="9"/>
  <c r="G119" i="9"/>
  <c r="I119" i="9" s="1"/>
  <c r="H119" i="9"/>
  <c r="J119" i="9"/>
  <c r="L119" i="9"/>
  <c r="G120" i="9"/>
  <c r="I120" i="9" s="1"/>
  <c r="H120" i="9"/>
  <c r="J120" i="9"/>
  <c r="L120" i="9"/>
  <c r="G121" i="9"/>
  <c r="I121" i="9" s="1"/>
  <c r="H121" i="9"/>
  <c r="J121" i="9"/>
  <c r="L121" i="9"/>
  <c r="G122" i="9"/>
  <c r="K122" i="9" s="1"/>
  <c r="H122" i="9"/>
  <c r="J122" i="9"/>
  <c r="L122" i="9"/>
  <c r="G123" i="9"/>
  <c r="I123" i="9" s="1"/>
  <c r="H123" i="9"/>
  <c r="J123" i="9"/>
  <c r="L123" i="9"/>
  <c r="G124" i="9"/>
  <c r="I124" i="9" s="1"/>
  <c r="H124" i="9"/>
  <c r="J124" i="9"/>
  <c r="L124" i="9"/>
  <c r="G125" i="9"/>
  <c r="I125" i="9" s="1"/>
  <c r="H125" i="9"/>
  <c r="J125" i="9"/>
  <c r="L125" i="9"/>
  <c r="G126" i="9"/>
  <c r="K126" i="9" s="1"/>
  <c r="H126" i="9"/>
  <c r="J126" i="9"/>
  <c r="L126" i="9"/>
  <c r="G127" i="9"/>
  <c r="K127" i="9" s="1"/>
  <c r="H127" i="9"/>
  <c r="J127" i="9"/>
  <c r="L127" i="9"/>
  <c r="G128" i="9"/>
  <c r="I128" i="9" s="1"/>
  <c r="H128" i="9"/>
  <c r="J128" i="9"/>
  <c r="L128" i="9"/>
  <c r="G129" i="9"/>
  <c r="I129" i="9" s="1"/>
  <c r="H129" i="9"/>
  <c r="J129" i="9"/>
  <c r="L129" i="9"/>
  <c r="G130" i="9"/>
  <c r="K130" i="9" s="1"/>
  <c r="H130" i="9"/>
  <c r="J130" i="9"/>
  <c r="L130" i="9"/>
  <c r="L99" i="9"/>
  <c r="J99" i="9"/>
  <c r="H99" i="9"/>
  <c r="G99" i="9"/>
  <c r="I99" i="9" s="1"/>
  <c r="L98" i="9"/>
  <c r="J98" i="9"/>
  <c r="H98" i="9"/>
  <c r="G98" i="9"/>
  <c r="K98" i="9" s="1"/>
  <c r="L97" i="9"/>
  <c r="J97" i="9"/>
  <c r="H97" i="9"/>
  <c r="G97" i="9"/>
  <c r="I97" i="9" s="1"/>
  <c r="L96" i="9"/>
  <c r="J96" i="9"/>
  <c r="H96" i="9"/>
  <c r="G96" i="9"/>
  <c r="K96" i="9" s="1"/>
  <c r="L95" i="9"/>
  <c r="J95" i="9"/>
  <c r="H95" i="9"/>
  <c r="G95" i="9"/>
  <c r="I95" i="9" s="1"/>
  <c r="L94" i="9"/>
  <c r="J94" i="9"/>
  <c r="H94" i="9"/>
  <c r="G94" i="9"/>
  <c r="K94" i="9" s="1"/>
  <c r="L93" i="9"/>
  <c r="J93" i="9"/>
  <c r="H93" i="9"/>
  <c r="G93" i="9"/>
  <c r="I93" i="9" s="1"/>
  <c r="L92" i="9"/>
  <c r="J92" i="9"/>
  <c r="H92" i="9"/>
  <c r="G92" i="9"/>
  <c r="K92" i="9" s="1"/>
  <c r="L91" i="9"/>
  <c r="J91" i="9"/>
  <c r="H91" i="9"/>
  <c r="G91" i="9"/>
  <c r="I91" i="9" s="1"/>
  <c r="L90" i="9"/>
  <c r="J90" i="9"/>
  <c r="H90" i="9"/>
  <c r="G90" i="9"/>
  <c r="K90" i="9" s="1"/>
  <c r="L89" i="9"/>
  <c r="J89" i="9"/>
  <c r="H89" i="9"/>
  <c r="G89" i="9"/>
  <c r="I89" i="9" s="1"/>
  <c r="L88" i="9"/>
  <c r="J88" i="9"/>
  <c r="H88" i="9"/>
  <c r="G88" i="9"/>
  <c r="K88" i="9" s="1"/>
  <c r="L87" i="9"/>
  <c r="J87" i="9"/>
  <c r="H87" i="9"/>
  <c r="G87" i="9"/>
  <c r="I87" i="9" s="1"/>
  <c r="L86" i="9"/>
  <c r="J86" i="9"/>
  <c r="H86" i="9"/>
  <c r="G86" i="9"/>
  <c r="K86" i="9" s="1"/>
  <c r="L85" i="9"/>
  <c r="J85" i="9"/>
  <c r="H85" i="9"/>
  <c r="G85" i="9"/>
  <c r="I85" i="9" s="1"/>
  <c r="L84" i="9"/>
  <c r="J84" i="9"/>
  <c r="H84" i="9"/>
  <c r="G84" i="9"/>
  <c r="K84" i="9" s="1"/>
  <c r="L83" i="9"/>
  <c r="J83" i="9"/>
  <c r="H83" i="9"/>
  <c r="G83" i="9"/>
  <c r="I83" i="9" s="1"/>
  <c r="L82" i="9"/>
  <c r="J82" i="9"/>
  <c r="H82" i="9"/>
  <c r="G82" i="9"/>
  <c r="K82" i="9" s="1"/>
  <c r="L81" i="9"/>
  <c r="J81" i="9"/>
  <c r="H81" i="9"/>
  <c r="G81" i="9"/>
  <c r="I81" i="9" s="1"/>
  <c r="L80" i="9"/>
  <c r="J80" i="9"/>
  <c r="H80" i="9"/>
  <c r="G80" i="9"/>
  <c r="K80" i="9" s="1"/>
  <c r="L79" i="9"/>
  <c r="J79" i="9"/>
  <c r="H79" i="9"/>
  <c r="G79" i="9"/>
  <c r="I79" i="9" s="1"/>
  <c r="L78" i="9"/>
  <c r="J78" i="9"/>
  <c r="H78" i="9"/>
  <c r="G78" i="9"/>
  <c r="K78" i="9" s="1"/>
  <c r="L77" i="9"/>
  <c r="J77" i="9"/>
  <c r="H77" i="9"/>
  <c r="G77" i="9"/>
  <c r="I77" i="9" s="1"/>
  <c r="L76" i="9"/>
  <c r="J76" i="9"/>
  <c r="H76" i="9"/>
  <c r="G76" i="9"/>
  <c r="K76" i="9" s="1"/>
  <c r="L75" i="9"/>
  <c r="J75" i="9"/>
  <c r="H75" i="9"/>
  <c r="G75" i="9"/>
  <c r="I75" i="9" s="1"/>
  <c r="L74" i="9"/>
  <c r="J74" i="9"/>
  <c r="H74" i="9"/>
  <c r="G74" i="9"/>
  <c r="K74" i="9" s="1"/>
  <c r="L73" i="9"/>
  <c r="J73" i="9"/>
  <c r="H73" i="9"/>
  <c r="G73" i="9"/>
  <c r="I73" i="9" s="1"/>
  <c r="L72" i="9"/>
  <c r="J72" i="9"/>
  <c r="H72" i="9"/>
  <c r="G72" i="9"/>
  <c r="K72" i="9" s="1"/>
  <c r="L71" i="9"/>
  <c r="J71" i="9"/>
  <c r="H71" i="9"/>
  <c r="G71" i="9"/>
  <c r="I71" i="9" s="1"/>
  <c r="L70" i="9"/>
  <c r="J70" i="9"/>
  <c r="H70" i="9"/>
  <c r="G70" i="9"/>
  <c r="K70" i="9" s="1"/>
  <c r="L69" i="9"/>
  <c r="J69" i="9"/>
  <c r="H69" i="9"/>
  <c r="G69" i="9"/>
  <c r="I69" i="9" s="1"/>
  <c r="L68" i="9"/>
  <c r="J68" i="9"/>
  <c r="H68" i="9"/>
  <c r="G68" i="9"/>
  <c r="K68" i="9" s="1"/>
  <c r="L67" i="9"/>
  <c r="J67" i="9"/>
  <c r="H67" i="9"/>
  <c r="G67" i="9"/>
  <c r="I67" i="9" s="1"/>
  <c r="L66" i="9"/>
  <c r="J66" i="9"/>
  <c r="H66" i="9"/>
  <c r="G66" i="9"/>
  <c r="K66" i="9" s="1"/>
  <c r="L65" i="9"/>
  <c r="J65" i="9"/>
  <c r="H65" i="9"/>
  <c r="G65" i="9"/>
  <c r="I65" i="9" s="1"/>
  <c r="L64" i="9"/>
  <c r="J64" i="9"/>
  <c r="H64" i="9"/>
  <c r="G64" i="9"/>
  <c r="K64" i="9" s="1"/>
  <c r="L63" i="9"/>
  <c r="J63" i="9"/>
  <c r="H63" i="9"/>
  <c r="G63" i="9"/>
  <c r="I63" i="9" s="1"/>
  <c r="L62" i="9"/>
  <c r="J62" i="9"/>
  <c r="H62" i="9"/>
  <c r="G62" i="9"/>
  <c r="K62" i="9" s="1"/>
  <c r="L61" i="9"/>
  <c r="J61" i="9"/>
  <c r="H61" i="9"/>
  <c r="G61" i="9"/>
  <c r="I61" i="9" s="1"/>
  <c r="L60" i="9"/>
  <c r="J60" i="9"/>
  <c r="H60" i="9"/>
  <c r="G60" i="9"/>
  <c r="K60" i="9" s="1"/>
  <c r="L59" i="9"/>
  <c r="J59" i="9"/>
  <c r="H59" i="9"/>
  <c r="G59" i="9"/>
  <c r="I59" i="9" s="1"/>
  <c r="L58" i="9"/>
  <c r="J58" i="9"/>
  <c r="H58" i="9"/>
  <c r="G58" i="9"/>
  <c r="K58" i="9" s="1"/>
  <c r="L57" i="9"/>
  <c r="J57" i="9"/>
  <c r="H57" i="9"/>
  <c r="G57" i="9"/>
  <c r="I57" i="9" s="1"/>
  <c r="L56" i="9"/>
  <c r="J56" i="9"/>
  <c r="H56" i="9"/>
  <c r="G56" i="9"/>
  <c r="K56" i="9" s="1"/>
  <c r="L55" i="9"/>
  <c r="J55" i="9"/>
  <c r="H55" i="9"/>
  <c r="G55" i="9"/>
  <c r="I55" i="9" s="1"/>
  <c r="L53" i="9"/>
  <c r="J53" i="9"/>
  <c r="H53" i="9"/>
  <c r="G53" i="9"/>
  <c r="K53" i="9" s="1"/>
  <c r="L52" i="9"/>
  <c r="J52" i="9"/>
  <c r="H52" i="9"/>
  <c r="G52" i="9"/>
  <c r="I52" i="9" s="1"/>
  <c r="L51" i="9"/>
  <c r="J51" i="9"/>
  <c r="H51" i="9"/>
  <c r="G51" i="9"/>
  <c r="K51" i="9" s="1"/>
  <c r="L50" i="9"/>
  <c r="J50" i="9"/>
  <c r="H50" i="9"/>
  <c r="G50" i="9"/>
  <c r="I50" i="9" s="1"/>
  <c r="L49" i="9"/>
  <c r="J49" i="9"/>
  <c r="H49" i="9"/>
  <c r="G49" i="9"/>
  <c r="K49" i="9" s="1"/>
  <c r="L48" i="9"/>
  <c r="J48" i="9"/>
  <c r="H48" i="9"/>
  <c r="G48" i="9"/>
  <c r="I48" i="9" s="1"/>
  <c r="L47" i="9"/>
  <c r="J47" i="9"/>
  <c r="H47" i="9"/>
  <c r="G47" i="9"/>
  <c r="I47" i="9" s="1"/>
  <c r="L45" i="9"/>
  <c r="J45" i="9"/>
  <c r="H45" i="9"/>
  <c r="G45" i="9"/>
  <c r="I45" i="9" s="1"/>
  <c r="L44" i="9"/>
  <c r="J44" i="9"/>
  <c r="H44" i="9"/>
  <c r="G44" i="9"/>
  <c r="K44" i="9" s="1"/>
  <c r="L43" i="9"/>
  <c r="J43" i="9"/>
  <c r="H43" i="9"/>
  <c r="G43" i="9"/>
  <c r="I43" i="9" s="1"/>
  <c r="L42" i="9"/>
  <c r="J42" i="9"/>
  <c r="H42" i="9"/>
  <c r="G42" i="9"/>
  <c r="K42" i="9" s="1"/>
  <c r="L40" i="9"/>
  <c r="J40" i="9"/>
  <c r="H40" i="9"/>
  <c r="G40" i="9"/>
  <c r="I40" i="9" s="1"/>
  <c r="L39" i="9"/>
  <c r="J39" i="9"/>
  <c r="H39" i="9"/>
  <c r="G39" i="9"/>
  <c r="K39" i="9" s="1"/>
  <c r="L38" i="9"/>
  <c r="J38" i="9"/>
  <c r="H38" i="9"/>
  <c r="G38" i="9"/>
  <c r="I38" i="9" s="1"/>
  <c r="L37" i="9"/>
  <c r="J37" i="9"/>
  <c r="H37" i="9"/>
  <c r="G37" i="9"/>
  <c r="K37" i="9" s="1"/>
  <c r="L36" i="9"/>
  <c r="J36" i="9"/>
  <c r="H36" i="9"/>
  <c r="G36" i="9"/>
  <c r="I36" i="9" s="1"/>
  <c r="L35" i="9"/>
  <c r="J35" i="9"/>
  <c r="H35" i="9"/>
  <c r="G35" i="9"/>
  <c r="K35" i="9" s="1"/>
  <c r="L34" i="9"/>
  <c r="J34" i="9"/>
  <c r="H34" i="9"/>
  <c r="G34" i="9"/>
  <c r="I34" i="9" s="1"/>
  <c r="L33" i="9"/>
  <c r="J33" i="9"/>
  <c r="H33" i="9"/>
  <c r="G33" i="9"/>
  <c r="K33" i="9" s="1"/>
  <c r="L32" i="9"/>
  <c r="J32" i="9"/>
  <c r="H32" i="9"/>
  <c r="G32" i="9"/>
  <c r="I32" i="9" s="1"/>
  <c r="K112" i="9" l="1"/>
  <c r="I127" i="9"/>
  <c r="I111" i="9"/>
  <c r="K120" i="9"/>
  <c r="I135" i="9"/>
  <c r="K133" i="9"/>
  <c r="I130" i="9"/>
  <c r="I126" i="9"/>
  <c r="K124" i="9"/>
  <c r="I122" i="9"/>
  <c r="K119" i="9"/>
  <c r="K116" i="9"/>
  <c r="I114" i="9"/>
  <c r="I137" i="9"/>
  <c r="K128" i="9"/>
  <c r="I110" i="9"/>
  <c r="I118" i="9"/>
  <c r="I37" i="9"/>
  <c r="K107" i="9"/>
  <c r="K123" i="9"/>
  <c r="K115" i="9"/>
  <c r="K134" i="9"/>
  <c r="I131" i="9"/>
  <c r="K108" i="9"/>
  <c r="I106" i="9"/>
  <c r="K104" i="9"/>
  <c r="K103" i="9"/>
  <c r="I102" i="9"/>
  <c r="K100" i="9"/>
  <c r="I72" i="9"/>
  <c r="I136" i="9"/>
  <c r="K132" i="9"/>
  <c r="K129" i="9"/>
  <c r="K125" i="9"/>
  <c r="K121" i="9"/>
  <c r="K117" i="9"/>
  <c r="K113" i="9"/>
  <c r="K109" i="9"/>
  <c r="K105" i="9"/>
  <c r="K101" i="9"/>
  <c r="I92" i="9"/>
  <c r="I96" i="9"/>
  <c r="I42" i="9"/>
  <c r="K83" i="9"/>
  <c r="I76" i="9"/>
  <c r="I56" i="9"/>
  <c r="I80" i="9"/>
  <c r="K67" i="9"/>
  <c r="I60" i="9"/>
  <c r="I88" i="9"/>
  <c r="K32" i="9"/>
  <c r="I64" i="9"/>
  <c r="K99" i="9"/>
  <c r="K50" i="9"/>
  <c r="K47" i="9"/>
  <c r="I33" i="9"/>
  <c r="K40" i="9"/>
  <c r="I51" i="9"/>
  <c r="K59" i="9"/>
  <c r="I68" i="9"/>
  <c r="K75" i="9"/>
  <c r="I84" i="9"/>
  <c r="K91" i="9"/>
  <c r="I39" i="9"/>
  <c r="I49" i="9"/>
  <c r="I58" i="9"/>
  <c r="I66" i="9"/>
  <c r="I74" i="9"/>
  <c r="I82" i="9"/>
  <c r="I90" i="9"/>
  <c r="I98" i="9"/>
  <c r="K36" i="9"/>
  <c r="K55" i="9"/>
  <c r="K63" i="9"/>
  <c r="K71" i="9"/>
  <c r="K79" i="9"/>
  <c r="K45" i="9"/>
  <c r="K87" i="9"/>
  <c r="K95" i="9"/>
  <c r="I35" i="9"/>
  <c r="I44" i="9"/>
  <c r="I53" i="9"/>
  <c r="I62" i="9"/>
  <c r="I70" i="9"/>
  <c r="I78" i="9"/>
  <c r="I86" i="9"/>
  <c r="I94" i="9"/>
  <c r="K34" i="9"/>
  <c r="K38" i="9"/>
  <c r="K43" i="9"/>
  <c r="K48" i="9"/>
  <c r="K52" i="9"/>
  <c r="K57" i="9"/>
  <c r="K61" i="9"/>
  <c r="K65" i="9"/>
  <c r="K69" i="9"/>
  <c r="K73" i="9"/>
  <c r="K77" i="9"/>
  <c r="K81" i="9"/>
  <c r="K85" i="9"/>
  <c r="K89" i="9"/>
  <c r="K93" i="9"/>
  <c r="K97" i="9"/>
  <c r="AG90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AH86" i="10"/>
  <c r="AH85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AH79" i="10"/>
  <c r="AH78" i="10"/>
  <c r="AH81" i="10" s="1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AH72" i="10"/>
  <c r="AH71" i="10"/>
  <c r="AH74" i="10" s="1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AH65" i="10"/>
  <c r="AH64" i="10"/>
  <c r="AH67" i="10" s="1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H58" i="10"/>
  <c r="AH57" i="10"/>
  <c r="AH60" i="10" s="1"/>
  <c r="AE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H51" i="10"/>
  <c r="AH50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H44" i="10"/>
  <c r="AH43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H37" i="10"/>
  <c r="AH36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H30" i="10"/>
  <c r="AH29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H23" i="10"/>
  <c r="AH22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H16" i="10"/>
  <c r="AH15" i="10"/>
  <c r="AH8" i="10"/>
  <c r="AH7" i="10"/>
  <c r="AH18" i="10" l="1"/>
  <c r="AH92" i="10"/>
  <c r="AH91" i="10"/>
  <c r="AH10" i="10"/>
  <c r="AH25" i="10"/>
  <c r="AH32" i="10"/>
  <c r="AH39" i="10"/>
  <c r="AH46" i="10"/>
  <c r="AH53" i="10"/>
  <c r="AH88" i="10"/>
  <c r="AH90" i="10" l="1"/>
  <c r="F19" i="9" l="1"/>
  <c r="F18" i="9"/>
  <c r="F17" i="9"/>
  <c r="F16" i="9"/>
  <c r="F15" i="9"/>
  <c r="F14" i="9"/>
  <c r="F13" i="9"/>
  <c r="F12" i="9"/>
  <c r="F11" i="9"/>
  <c r="F10" i="9"/>
  <c r="F9" i="9"/>
  <c r="F8" i="9"/>
  <c r="F7" i="9"/>
  <c r="H28" i="9"/>
  <c r="J28" i="9"/>
  <c r="G28" i="9"/>
  <c r="K28" i="9" s="1"/>
  <c r="L28" i="9"/>
  <c r="H27" i="9"/>
  <c r="J27" i="9"/>
  <c r="H26" i="9"/>
  <c r="J26" i="9"/>
  <c r="L26" i="9"/>
  <c r="L27" i="9"/>
  <c r="G27" i="9"/>
  <c r="K27" i="9" s="1"/>
  <c r="G26" i="9"/>
  <c r="K26" i="9" s="1"/>
  <c r="H25" i="9"/>
  <c r="J25" i="9"/>
  <c r="G25" i="9"/>
  <c r="K25" i="9" s="1"/>
  <c r="L25" i="9"/>
  <c r="L24" i="9"/>
  <c r="G24" i="9"/>
  <c r="I24" i="9" s="1"/>
  <c r="H24" i="9"/>
  <c r="J24" i="9"/>
  <c r="G21" i="9"/>
  <c r="K21" i="9" s="1"/>
  <c r="G22" i="9"/>
  <c r="K22" i="9" s="1"/>
  <c r="G23" i="9"/>
  <c r="K23" i="9" s="1"/>
  <c r="H21" i="9"/>
  <c r="H22" i="9"/>
  <c r="H23" i="9"/>
  <c r="J21" i="9"/>
  <c r="J22" i="9"/>
  <c r="J23" i="9"/>
  <c r="L21" i="9"/>
  <c r="L22" i="9"/>
  <c r="L23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9" i="9"/>
  <c r="G6" i="9"/>
  <c r="I26" i="9" l="1"/>
  <c r="I27" i="9"/>
  <c r="K24" i="9"/>
  <c r="I25" i="9"/>
  <c r="I28" i="9"/>
  <c r="I22" i="9"/>
  <c r="I23" i="9"/>
  <c r="I21" i="9"/>
  <c r="H8" i="9" l="1"/>
  <c r="L29" i="9" l="1"/>
  <c r="J29" i="9"/>
  <c r="H29" i="9"/>
  <c r="K29" i="9"/>
  <c r="L20" i="9"/>
  <c r="J20" i="9"/>
  <c r="H20" i="9"/>
  <c r="K20" i="9"/>
  <c r="L19" i="9"/>
  <c r="K19" i="9"/>
  <c r="J19" i="9"/>
  <c r="H19" i="9"/>
  <c r="I19" i="9"/>
  <c r="L18" i="9"/>
  <c r="J18" i="9"/>
  <c r="H18" i="9"/>
  <c r="I18" i="9"/>
  <c r="L17" i="9"/>
  <c r="J17" i="9"/>
  <c r="H17" i="9"/>
  <c r="K17" i="9"/>
  <c r="L16" i="9"/>
  <c r="J16" i="9"/>
  <c r="H16" i="9"/>
  <c r="K16" i="9"/>
  <c r="L15" i="9"/>
  <c r="K15" i="9"/>
  <c r="J15" i="9"/>
  <c r="H15" i="9"/>
  <c r="I15" i="9"/>
  <c r="L14" i="9"/>
  <c r="J14" i="9"/>
  <c r="H14" i="9"/>
  <c r="I14" i="9"/>
  <c r="L13" i="9"/>
  <c r="J13" i="9"/>
  <c r="H13" i="9"/>
  <c r="I13" i="9"/>
  <c r="L12" i="9"/>
  <c r="J12" i="9"/>
  <c r="H12" i="9"/>
  <c r="I12" i="9"/>
  <c r="L11" i="9"/>
  <c r="J11" i="9"/>
  <c r="H11" i="9"/>
  <c r="K11" i="9"/>
  <c r="L10" i="9"/>
  <c r="K10" i="9"/>
  <c r="J10" i="9"/>
  <c r="H10" i="9"/>
  <c r="I10" i="9"/>
  <c r="L9" i="9"/>
  <c r="J9" i="9"/>
  <c r="H9" i="9"/>
  <c r="I9" i="9"/>
  <c r="L8" i="9"/>
  <c r="K8" i="9"/>
  <c r="J8" i="9"/>
  <c r="I8" i="9"/>
  <c r="L7" i="9"/>
  <c r="J7" i="9"/>
  <c r="H7" i="9"/>
  <c r="I7" i="9"/>
  <c r="L6" i="9"/>
  <c r="M6" i="9" s="1"/>
  <c r="J6" i="9"/>
  <c r="H6" i="9"/>
  <c r="I6" i="9"/>
  <c r="K14" i="9" l="1"/>
  <c r="K9" i="9"/>
  <c r="K6" i="9"/>
  <c r="K13" i="9"/>
  <c r="I17" i="9"/>
  <c r="I29" i="9"/>
  <c r="K7" i="9"/>
  <c r="I16" i="9"/>
  <c r="I20" i="9"/>
  <c r="I11" i="9"/>
  <c r="K12" i="9"/>
  <c r="K18" i="9"/>
</calcChain>
</file>

<file path=xl/sharedStrings.xml><?xml version="1.0" encoding="utf-8"?>
<sst xmlns="http://schemas.openxmlformats.org/spreadsheetml/2006/main" count="830" uniqueCount="192">
  <si>
    <t>№ п/п</t>
  </si>
  <si>
    <t>net</t>
  </si>
  <si>
    <t>gross</t>
  </si>
  <si>
    <t>СТАНДАРТ ОРГАНИЗАЦИИ</t>
  </si>
  <si>
    <t>Издание официальное</t>
  </si>
  <si>
    <t xml:space="preserve">СТО. АКФО. 2-02 </t>
  </si>
  <si>
    <t xml:space="preserve">gross  </t>
  </si>
  <si>
    <t>Краснодарский край</t>
  </si>
  <si>
    <t>Ростовская область</t>
  </si>
  <si>
    <t>Свердловская область</t>
  </si>
  <si>
    <t>Новосибирская область</t>
  </si>
  <si>
    <t>Волгоградская область</t>
  </si>
  <si>
    <t>Нижегородская область</t>
  </si>
  <si>
    <t>Омская область</t>
  </si>
  <si>
    <t>Оренбургская область</t>
  </si>
  <si>
    <t>Самарская область</t>
  </si>
  <si>
    <t>Республика Крым</t>
  </si>
  <si>
    <t>Республика Башкортостан</t>
  </si>
  <si>
    <t>Расчетный (справочно) размер оплаты труда из часовой ставки и 240 часов в месяц (максимальное время привлечения сотрудника у одного работодателя - внутреннее совместительство)</t>
  </si>
  <si>
    <t>Расчетный (справочно) размер оплаты труда из часовой ставки и 180 часов в месяц (максимальное время привлечения сотрудника у одного работодателя)</t>
  </si>
  <si>
    <t>РАЗМЕР ОПЛАТЫ ТРУДА</t>
  </si>
  <si>
    <t>Минимальный размер оплаты труда (МРОТ), установленный законодательсвом РФ               с 01.01.2023 года                 (справочно)</t>
  </si>
  <si>
    <t>Саратовская область</t>
  </si>
  <si>
    <t>Алтайский край</t>
  </si>
  <si>
    <t>Ставропольский край</t>
  </si>
  <si>
    <t>Брянская область</t>
  </si>
  <si>
    <t>Калининградская область</t>
  </si>
  <si>
    <t>Тульская область</t>
  </si>
  <si>
    <t>Ульяновская область</t>
  </si>
  <si>
    <t>Ярославская область</t>
  </si>
  <si>
    <t>net стало</t>
  </si>
  <si>
    <t>net  было</t>
  </si>
  <si>
    <t xml:space="preserve"> -</t>
  </si>
  <si>
    <t xml:space="preserve"> добавлен</t>
  </si>
  <si>
    <r>
      <t xml:space="preserve">Размер оплаты труда в час, руб.                                     Должности: </t>
    </r>
    <r>
      <rPr>
        <sz val="11"/>
        <color theme="1" tint="0.499984740745262"/>
        <rFont val="Tahoma"/>
        <family val="2"/>
        <charset val="204"/>
      </rPr>
      <t xml:space="preserve">уборщик территорий, дворник, уборщик служебных и производственных помещений, оператор поломоечных машин, мойщик окон, уборщик </t>
    </r>
  </si>
  <si>
    <t>Прирост, %</t>
  </si>
  <si>
    <t>январь 2023 г.</t>
  </si>
  <si>
    <t>ФИО</t>
  </si>
  <si>
    <t>Часов по производственному календарю</t>
  </si>
  <si>
    <t>Всего отработано часов</t>
  </si>
  <si>
    <t>вс</t>
  </si>
  <si>
    <t>пн</t>
  </si>
  <si>
    <t>вт</t>
  </si>
  <si>
    <t>ср</t>
  </si>
  <si>
    <t>чт</t>
  </si>
  <si>
    <t>пт</t>
  </si>
  <si>
    <t>сб</t>
  </si>
  <si>
    <t>Основной*</t>
  </si>
  <si>
    <t>Совместительство</t>
  </si>
  <si>
    <t>ВСЕГО в ДЕНЬ:</t>
  </si>
  <si>
    <t>февраль</t>
  </si>
  <si>
    <t xml:space="preserve">   март</t>
  </si>
  <si>
    <t xml:space="preserve">         апрель</t>
  </si>
  <si>
    <t xml:space="preserve">           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</si>
  <si>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</si>
  <si>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</si>
  <si>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</si>
  <si>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</si>
  <si>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</si>
  <si>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</si>
  <si>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</si>
  <si>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году:</t>
  </si>
  <si>
    <t>всего</t>
  </si>
  <si>
    <t>осн.</t>
  </si>
  <si>
    <t>совм.</t>
  </si>
  <si>
    <t xml:space="preserve">Согласно производственному календарю в 2023 году максимально возможное количество рабочих часов (при 40-часовой рабочей неделе) по одному трудовому договору (без переработок), составляет 1973 часа т.е. 164,4 часа среднемесячно.                                                                                                                                                            ТК РФ допускается работа по совместительству с продолжительностью рабочего времени, не превышающей половины месячной нормы рабочего времени, в 2023 году это 1973/2=986,5 часов.                                                                                                                                                                                    Таким образом, расчет максимально возможного количества рабочих часов в год по основному договору и договору совместительства выглядит следующим образом: 1973+0,5*1 973=2 959,5/12 месяцев=246,6 часов (среднемесячно).                                                                                                                                                                                    
Согласно ТК РФ максимально возможное количество человеко-часов (3 140/ в год)  можно установить графиком работы 6/1 продолжительностью смены 10 часов (основной договор плюс договор совместительства). 
</t>
  </si>
  <si>
    <t>Пример табелирования сотрудников при графике 6/1-10 приведен ниже:</t>
  </si>
  <si>
    <t>Субъект/город РФ</t>
  </si>
  <si>
    <t xml:space="preserve">Республика Адыгея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</si>
  <si>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</si>
  <si>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</si>
  <si>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</si>
  <si>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</si>
  <si>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</si>
  <si>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</si>
  <si>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</si>
  <si>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</si>
  <si>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</si>
  <si>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</si>
  <si>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</si>
  <si>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</si>
  <si>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</si>
  <si>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</si>
  <si>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</si>
  <si>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</si>
  <si>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</si>
  <si>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</si>
  <si>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</si>
  <si>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Красноярский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</si>
  <si>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</si>
  <si>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</si>
  <si>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</si>
  <si>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</si>
  <si>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</si>
  <si>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</si>
  <si>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Владимирская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</si>
  <si>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</si>
  <si>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</si>
  <si>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</si>
  <si>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</si>
  <si>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Калужская область</t>
  </si>
  <si>
    <t>Камчатский край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</si>
  <si>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</si>
  <si>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</si>
  <si>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</si>
  <si>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</si>
  <si>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</si>
  <si>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</si>
  <si>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</si>
  <si>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</si>
  <si>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</si>
  <si>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</si>
  <si>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Новгородская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</si>
  <si>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</si>
  <si>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</si>
  <si>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</si>
  <si>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</si>
  <si>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</si>
  <si>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Сахалинская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</si>
  <si>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</si>
  <si>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</si>
  <si>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</si>
  <si>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</si>
  <si>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 xml:space="preserve">Тюменская область </t>
  </si>
  <si>
    <t>Челябинская область</t>
  </si>
  <si>
    <t>Забайкальский край</t>
  </si>
  <si>
    <t>Еврейская автономная область</t>
  </si>
  <si>
    <t xml:space="preserve">Ненецкий автономный округ </t>
  </si>
  <si>
    <t xml:space="preserve">Ханты-Мансийский автономный округ - Югра </t>
  </si>
  <si>
    <t>Чукотский автономный округ</t>
  </si>
  <si>
    <t xml:space="preserve">Ямало-Ненецкий автономный округ </t>
  </si>
  <si>
    <t xml:space="preserve">   Ярославль</t>
  </si>
  <si>
    <t xml:space="preserve">   Череповец</t>
  </si>
  <si>
    <t xml:space="preserve">   Челябинск </t>
  </si>
  <si>
    <t xml:space="preserve">   Хабаровск </t>
  </si>
  <si>
    <t xml:space="preserve">   Тюмень </t>
  </si>
  <si>
    <t xml:space="preserve">   Тула</t>
  </si>
  <si>
    <t xml:space="preserve">   Тольятти </t>
  </si>
  <si>
    <t xml:space="preserve">   Сургут</t>
  </si>
  <si>
    <t xml:space="preserve">   Тверь </t>
  </si>
  <si>
    <t xml:space="preserve">   Ставрополь </t>
  </si>
  <si>
    <t xml:space="preserve">   Смоленск </t>
  </si>
  <si>
    <t xml:space="preserve">   Севастополь</t>
  </si>
  <si>
    <t xml:space="preserve">   Саратов </t>
  </si>
  <si>
    <t xml:space="preserve">   Саранск </t>
  </si>
  <si>
    <t xml:space="preserve">   Самара </t>
  </si>
  <si>
    <t xml:space="preserve">   Рязань</t>
  </si>
  <si>
    <t xml:space="preserve">   Ростов-на-Дону</t>
  </si>
  <si>
    <t xml:space="preserve">   Псков</t>
  </si>
  <si>
    <t xml:space="preserve">   Петрозаводск</t>
  </si>
  <si>
    <t xml:space="preserve">   Пермь</t>
  </si>
  <si>
    <t xml:space="preserve">   Пенза</t>
  </si>
  <si>
    <t xml:space="preserve">   Омск</t>
  </si>
  <si>
    <t xml:space="preserve">   Новосибирск</t>
  </si>
  <si>
    <t xml:space="preserve">   Нижний Новгород </t>
  </si>
  <si>
    <t xml:space="preserve">   Набережные Челны</t>
  </si>
  <si>
    <t xml:space="preserve">   Липецк</t>
  </si>
  <si>
    <t xml:space="preserve">   Курск</t>
  </si>
  <si>
    <t xml:space="preserve">   Красноярск</t>
  </si>
  <si>
    <t xml:space="preserve">   Краснодар</t>
  </si>
  <si>
    <t xml:space="preserve">   Кострома</t>
  </si>
  <si>
    <t xml:space="preserve">   Кемерово</t>
  </si>
  <si>
    <t xml:space="preserve">   Калуга</t>
  </si>
  <si>
    <t xml:space="preserve">   Калининград</t>
  </si>
  <si>
    <t xml:space="preserve">   Казань</t>
  </si>
  <si>
    <t xml:space="preserve">   Иркутск</t>
  </si>
  <si>
    <t xml:space="preserve">   Иваново</t>
  </si>
  <si>
    <t xml:space="preserve">   Екатеринбург</t>
  </si>
  <si>
    <t xml:space="preserve">   Воронеж</t>
  </si>
  <si>
    <t xml:space="preserve">   Волгоград</t>
  </si>
  <si>
    <t xml:space="preserve">   Владивосток</t>
  </si>
  <si>
    <t xml:space="preserve">   Белгород</t>
  </si>
  <si>
    <t xml:space="preserve">   Барнаул</t>
  </si>
  <si>
    <t xml:space="preserve">   Архангельск</t>
  </si>
  <si>
    <t xml:space="preserve">   Санкт-Петербург</t>
  </si>
  <si>
    <t xml:space="preserve">   Москва (+до 30 км МКАД)</t>
  </si>
  <si>
    <t>Города</t>
  </si>
  <si>
    <r>
      <t xml:space="preserve">  </t>
    </r>
    <r>
      <rPr>
        <b/>
        <sz val="12"/>
        <color theme="1"/>
        <rFont val="Calibri"/>
        <family val="2"/>
        <scheme val="minor"/>
      </rPr>
      <t>Регионы</t>
    </r>
  </si>
  <si>
    <t xml:space="preserve">   Уфа</t>
  </si>
  <si>
    <t xml:space="preserve">   Сочи</t>
  </si>
  <si>
    <t xml:space="preserve">   Симферополь</t>
  </si>
  <si>
    <t xml:space="preserve">   Оренбург</t>
  </si>
  <si>
    <t>добавлен</t>
  </si>
  <si>
    <t xml:space="preserve">   Орел</t>
  </si>
  <si>
    <t xml:space="preserve">Кроме графика работы персонала 6/1 члены СРО АКФО используют и другие графики работы, такие как 5/2 (продолжительность смены 8 часов) и                                       2/2 (продолжительностью смены 12 часов). В случае наличия производственной необходимости допускаются короткие смены.                                                                                                                                                                                   При этом необходимо иметь в виду, что превышение нормы продолжительности рабочего времени Министерством труда и социального развития РФ, Федеральной службой по труду и занятости  не установлены (ответ на запрос СРО АКФО Федеральной службы по труду и занятости исх.№77/T3/6922/10-26957-22-СП).  Однако, использование членами СРО АКФО графиков работы персонала, превышающих 60 рабочих часов в неделю на одного сотрудника, запрещено настоящим стандартом, так как одним из условий соблюдения трудовых прав работников в компаниях, входящих в Ассоциацию, является необходимость предоставления им отдыха не менее одного дня в неделю.                                                                    </t>
  </si>
  <si>
    <t>Москва, 2023 год</t>
  </si>
  <si>
    <t xml:space="preserve">          Утвержден решением Правления СРО АКФО (Протокол №164 П 06-09-2023  от 06.09.23)</t>
  </si>
  <si>
    <t xml:space="preserve">                                                                                                                                          Расчет рыночной часовой тарифной ставки *</t>
  </si>
  <si>
    <t>Примечания и исключения</t>
  </si>
  <si>
    <t>* см. Примечания и исключения</t>
  </si>
  <si>
    <t>Город/ регион</t>
  </si>
  <si>
    <r>
      <t xml:space="preserve">1. gross - заработная плата с учетом  НДФЛ (13%).                           2. net - заработная плата "на руки".                                                 3. Рыночная тарифная ставка приведена для объектов с низкой интенсивностью труда (офисные здания, объекты розничной торговли малой площади и проходимости) и отсутствием блокирующих требований к персоналу (судимость, предрасположенность к алкоголизму, склонность к воровству, ограничения по состоянию здоровья и т.д.).                                                                            </t>
    </r>
    <r>
      <rPr>
        <sz val="11"/>
        <rFont val="Tahoma"/>
        <family val="2"/>
        <charset val="204"/>
      </rPr>
      <t>4. Для конкурсов на объектах допускается расчет по тарифным ставкам персонала исполнителя, работающего на этом объекте. При этом, в случае жалобы на члена Ассоциации, участвовавшего в таком конкурсе, необходимо предоставить в Контрольный комитет Ассоциации подтверждение этих тарифных ставок (см.Положение о контроле п.4.5</t>
    </r>
    <r>
      <rPr>
        <sz val="8"/>
        <rFont val="Tahoma"/>
        <family val="2"/>
        <charset val="204"/>
      </rPr>
      <t>2</t>
    </r>
    <r>
      <rPr>
        <sz val="11"/>
        <rFont val="Tahoma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</si>
</sst>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₽_-;\-* #,##0.00_₽_-;_-* &quot;-&quot;??_₽_-;_-@_-"/>
    <numFmt numFmtId="165" formatCode="_-* #,##0_₽_-;\-* #,##0_₽_-;_-* &quot;-&quot;??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rgb="FF0070C0"/>
      <name val="Tahoma"/>
      <family val="2"/>
      <charset val="204"/>
    </font>
    <font>
      <i/>
      <sz val="11"/>
      <color rgb="FF0070C0"/>
      <name val="Calibri"/>
      <family val="2"/>
      <charset val="204"/>
      <scheme val="minor"/>
    </font>
    <font>
      <i/>
      <sz val="12"/>
      <color rgb="FF0070C0"/>
      <name val="Calibri"/>
      <family val="2"/>
      <charset val="204"/>
      <scheme val="minor"/>
    </font>
    <font>
      <i/>
      <sz val="12"/>
      <color rgb="FF0070C0"/>
      <name val="Tahoma"/>
      <family val="2"/>
      <charset val="204"/>
    </font>
    <font>
      <b/>
      <sz val="11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sz val="11"/>
      <color theme="1" tint="0.499984740745262"/>
      <name val="Tahoma"/>
      <family val="2"/>
      <charset val="204"/>
    </font>
    <font>
      <i/>
      <sz val="11"/>
      <color rgb="FFFF0000"/>
      <name val="Tahoma"/>
      <family val="2"/>
      <charset val="204"/>
    </font>
    <font>
      <i/>
      <sz val="9"/>
      <color rgb="FFFF0000"/>
      <name val="Tahoma"/>
      <family val="2"/>
      <charset val="204"/>
    </font>
    <font>
      <b/>
      <sz val="11"/>
      <color rgb="FF00B050"/>
      <name val="Tahoma"/>
      <family val="2"/>
      <charset val="204"/>
    </font>
    <font>
      <b/>
      <sz val="11"/>
      <color rgb="FF0070C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2E2E2E"/>
      <name val="Calibri"/>
      <family val="2"/>
      <charset val="204"/>
      <scheme val="minor"/>
    </font>
    <font>
      <i/>
      <sz val="11"/>
      <color theme="6" tint="-0.24997711111789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 wrapText="1"/>
    </xf>
    <xf numFmtId="165" fontId="11" fillId="2" borderId="2" xfId="1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165" fontId="13" fillId="0" borderId="2" xfId="1" applyNumberFormat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2" xfId="0" applyFill="1" applyBorder="1"/>
    <xf numFmtId="0" fontId="19" fillId="0" borderId="0" xfId="0" applyFont="1"/>
    <xf numFmtId="0" fontId="0" fillId="0" borderId="2" xfId="0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1" fontId="7" fillId="2" borderId="14" xfId="0" applyNumberFormat="1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64" fontId="13" fillId="0" borderId="14" xfId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left" vertical="center" indent="1"/>
    </xf>
    <xf numFmtId="0" fontId="26" fillId="0" borderId="1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indent="1"/>
    </xf>
    <xf numFmtId="0" fontId="24" fillId="2" borderId="1" xfId="0" applyFont="1" applyFill="1" applyBorder="1" applyAlignment="1">
      <alignment horizontal="left" vertical="center" wrapText="1" indent="1"/>
    </xf>
    <xf numFmtId="0" fontId="24" fillId="2" borderId="14" xfId="0" applyFont="1" applyFill="1" applyBorder="1" applyAlignment="1">
      <alignment horizontal="left" vertical="center" indent="1"/>
    </xf>
    <xf numFmtId="0" fontId="24" fillId="2" borderId="15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315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3"/>
  <sheetViews>
    <sheetView tabSelected="1" workbookViewId="0">
      <selection activeCell="A15" sqref="A15"/>
    </sheetView>
  </sheetViews>
  <sheetFormatPr defaultRowHeight="15" x14ac:dyDescent="0.25"/>
  <cols>
    <col min="1" max="1" width="110" customWidth="1"/>
  </cols>
  <sheetData>
    <row r="2" spans="1:1" ht="23.25" x14ac:dyDescent="0.25">
      <c r="A2" s="4" t="s">
        <v>3</v>
      </c>
    </row>
    <row r="3" spans="1:1" ht="23.25" x14ac:dyDescent="0.25">
      <c r="A3" s="4"/>
    </row>
    <row r="4" spans="1:1" ht="23.25" x14ac:dyDescent="0.25">
      <c r="A4" s="4" t="s">
        <v>5</v>
      </c>
    </row>
    <row r="5" spans="1:1" ht="23.25" x14ac:dyDescent="0.25">
      <c r="A5" s="4"/>
    </row>
    <row r="6" spans="1:1" ht="23.25" x14ac:dyDescent="0.25">
      <c r="A6" s="4" t="s">
        <v>20</v>
      </c>
    </row>
    <row r="7" spans="1:1" ht="23.25" x14ac:dyDescent="0.25">
      <c r="A7" s="4"/>
    </row>
    <row r="8" spans="1:1" x14ac:dyDescent="0.25">
      <c r="A8" s="6" t="s">
        <v>186</v>
      </c>
    </row>
    <row r="9" spans="1:1" x14ac:dyDescent="0.25">
      <c r="A9" s="22"/>
    </row>
    <row r="10" spans="1:1" ht="23.25" x14ac:dyDescent="0.25">
      <c r="A10" s="4"/>
    </row>
    <row r="11" spans="1:1" ht="23.25" x14ac:dyDescent="0.25">
      <c r="A11" s="4"/>
    </row>
    <row r="12" spans="1:1" ht="23.25" x14ac:dyDescent="0.25">
      <c r="A12" s="4" t="s">
        <v>4</v>
      </c>
    </row>
    <row r="13" spans="1:1" x14ac:dyDescent="0.25">
      <c r="A13" s="5"/>
    </row>
    <row r="14" spans="1:1" x14ac:dyDescent="0.25">
      <c r="A14" s="5"/>
    </row>
    <row r="15" spans="1:1" x14ac:dyDescent="0.25">
      <c r="A15" s="5"/>
    </row>
    <row r="16" spans="1:1" x14ac:dyDescent="0.25">
      <c r="A16" s="5"/>
    </row>
    <row r="23" spans="1:1" x14ac:dyDescent="0.25">
      <c r="A23" s="6" t="s">
        <v>185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zoomScaleNormal="100" workbookViewId="0">
      <selection activeCell="O6" sqref="O6:O137"/>
    </sheetView>
  </sheetViews>
  <sheetFormatPr defaultRowHeight="15" x14ac:dyDescent="0.25"/>
  <cols>
    <col min="1" max="1" width="11.42578125" customWidth="1"/>
    <col min="2" max="2" width="8.85546875" style="9"/>
    <col min="3" max="3" width="57" style="10" customWidth="1"/>
    <col min="4" max="4" width="13.42578125" style="9" customWidth="1"/>
    <col min="5" max="5" width="18.140625" customWidth="1"/>
    <col min="6" max="6" width="14.5703125" customWidth="1"/>
    <col min="7" max="7" width="14.7109375" customWidth="1"/>
    <col min="8" max="11" width="16.5703125" customWidth="1"/>
    <col min="12" max="12" width="21.140625" hidden="1" customWidth="1"/>
    <col min="13" max="13" width="18.85546875" hidden="1" customWidth="1"/>
    <col min="14" max="14" width="0.140625" customWidth="1"/>
    <col min="15" max="15" width="71.5703125" style="9" customWidth="1"/>
    <col min="16" max="23" width="35.5703125" customWidth="1"/>
  </cols>
  <sheetData>
    <row r="1" spans="1:18" ht="33" customHeight="1" x14ac:dyDescent="0.25">
      <c r="C1" s="87" t="s">
        <v>187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8.75" customHeight="1" x14ac:dyDescent="0.25">
      <c r="C2" s="8" t="s">
        <v>189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9.5" customHeight="1" thickBot="1" x14ac:dyDescent="0.3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7" customFormat="1" ht="132" customHeight="1" x14ac:dyDescent="0.25">
      <c r="A4" s="71" t="s">
        <v>190</v>
      </c>
      <c r="B4" s="88" t="s">
        <v>0</v>
      </c>
      <c r="C4" s="88" t="s">
        <v>67</v>
      </c>
      <c r="D4" s="81" t="s">
        <v>34</v>
      </c>
      <c r="E4" s="82"/>
      <c r="F4" s="82"/>
      <c r="G4" s="83"/>
      <c r="H4" s="90" t="s">
        <v>18</v>
      </c>
      <c r="I4" s="91"/>
      <c r="J4" s="90" t="s">
        <v>19</v>
      </c>
      <c r="K4" s="91"/>
      <c r="L4" s="92" t="s">
        <v>21</v>
      </c>
      <c r="M4" s="93"/>
      <c r="N4" s="93"/>
      <c r="O4" s="79" t="s">
        <v>188</v>
      </c>
    </row>
    <row r="5" spans="1:18" s="7" customFormat="1" ht="32.25" customHeight="1" thickBot="1" x14ac:dyDescent="0.3">
      <c r="A5" s="72"/>
      <c r="B5" s="89"/>
      <c r="C5" s="89"/>
      <c r="D5" s="26" t="s">
        <v>31</v>
      </c>
      <c r="E5" s="27" t="s">
        <v>30</v>
      </c>
      <c r="F5" s="2" t="s">
        <v>35</v>
      </c>
      <c r="G5" s="3" t="s">
        <v>2</v>
      </c>
      <c r="H5" s="17" t="s">
        <v>1</v>
      </c>
      <c r="I5" s="18" t="s">
        <v>2</v>
      </c>
      <c r="J5" s="20" t="s">
        <v>1</v>
      </c>
      <c r="K5" s="20" t="s">
        <v>2</v>
      </c>
      <c r="L5" s="11" t="s">
        <v>1</v>
      </c>
      <c r="M5" s="12"/>
      <c r="N5" s="13" t="s">
        <v>6</v>
      </c>
      <c r="O5" s="80"/>
    </row>
    <row r="6" spans="1:18" s="7" customFormat="1" ht="59.25" customHeight="1" x14ac:dyDescent="0.25">
      <c r="A6" s="73" t="s">
        <v>176</v>
      </c>
      <c r="B6" s="1">
        <v>1</v>
      </c>
      <c r="C6" s="44" t="s">
        <v>175</v>
      </c>
      <c r="D6" s="58">
        <v>170</v>
      </c>
      <c r="E6" s="23">
        <v>210</v>
      </c>
      <c r="F6" s="25">
        <f t="shared" ref="F6:F19" si="0">100*(E6/D6)-100</f>
        <v>23.529411764705884</v>
      </c>
      <c r="G6" s="23">
        <f>E6/0.87</f>
        <v>241.37931034482759</v>
      </c>
      <c r="H6" s="19">
        <f>240*E6</f>
        <v>50400</v>
      </c>
      <c r="I6" s="19">
        <f t="shared" ref="I6:I29" si="1">G6*240</f>
        <v>57931.034482758623</v>
      </c>
      <c r="J6" s="21">
        <f>180*E6</f>
        <v>37800</v>
      </c>
      <c r="K6" s="21">
        <f>180*G6</f>
        <v>43448.275862068964</v>
      </c>
      <c r="L6" s="14">
        <f>N6*0.87</f>
        <v>0</v>
      </c>
      <c r="M6" s="15">
        <f>L6</f>
        <v>0</v>
      </c>
      <c r="N6" s="14"/>
      <c r="O6" s="84" t="s">
        <v>191</v>
      </c>
      <c r="P6" s="8"/>
      <c r="Q6"/>
    </row>
    <row r="7" spans="1:18" s="9" customFormat="1" ht="43.5" customHeight="1" x14ac:dyDescent="0.25">
      <c r="A7" s="74"/>
      <c r="B7" s="1">
        <v>2</v>
      </c>
      <c r="C7" s="44" t="s">
        <v>174</v>
      </c>
      <c r="D7" s="58">
        <v>150</v>
      </c>
      <c r="E7" s="23">
        <v>190</v>
      </c>
      <c r="F7" s="25">
        <f t="shared" si="0"/>
        <v>26.666666666666657</v>
      </c>
      <c r="G7" s="23">
        <f t="shared" ref="G7:G29" si="2">E7/0.87</f>
        <v>218.39080459770116</v>
      </c>
      <c r="H7" s="19">
        <f>240*E7</f>
        <v>45600</v>
      </c>
      <c r="I7" s="19">
        <f t="shared" si="1"/>
        <v>52413.793103448275</v>
      </c>
      <c r="J7" s="21">
        <f t="shared" ref="J7:J29" si="3">180*E7</f>
        <v>34200</v>
      </c>
      <c r="K7" s="21">
        <f t="shared" ref="K7:K29" si="4">180*G7</f>
        <v>39310.34482758621</v>
      </c>
      <c r="L7" s="14">
        <f t="shared" ref="L7:L29" si="5">N7*0.87</f>
        <v>0</v>
      </c>
      <c r="M7" s="14"/>
      <c r="N7" s="14"/>
      <c r="O7" s="85"/>
      <c r="P7" s="8"/>
      <c r="Q7"/>
    </row>
    <row r="8" spans="1:18" s="9" customFormat="1" ht="17.25" customHeight="1" x14ac:dyDescent="0.25">
      <c r="A8" s="74"/>
      <c r="B8" s="1">
        <v>3</v>
      </c>
      <c r="C8" s="45" t="s">
        <v>173</v>
      </c>
      <c r="D8" s="58">
        <v>130</v>
      </c>
      <c r="E8" s="23">
        <v>180</v>
      </c>
      <c r="F8" s="25">
        <f t="shared" si="0"/>
        <v>38.461538461538453</v>
      </c>
      <c r="G8" s="23">
        <f t="shared" si="2"/>
        <v>206.89655172413794</v>
      </c>
      <c r="H8" s="19">
        <f>240*E8</f>
        <v>43200</v>
      </c>
      <c r="I8" s="19">
        <f t="shared" si="1"/>
        <v>49655.172413793101</v>
      </c>
      <c r="J8" s="21">
        <f t="shared" si="3"/>
        <v>32400</v>
      </c>
      <c r="K8" s="21">
        <f t="shared" si="4"/>
        <v>37241.379310344826</v>
      </c>
      <c r="L8" s="14">
        <f>N8*0.87</f>
        <v>0</v>
      </c>
      <c r="M8" s="14"/>
      <c r="N8" s="14"/>
      <c r="O8" s="85"/>
      <c r="Q8" s="7"/>
    </row>
    <row r="9" spans="1:18" s="9" customFormat="1" ht="16.5" customHeight="1" x14ac:dyDescent="0.25">
      <c r="A9" s="74"/>
      <c r="B9" s="1">
        <v>4</v>
      </c>
      <c r="C9" s="44" t="s">
        <v>172</v>
      </c>
      <c r="D9" s="58">
        <v>125</v>
      </c>
      <c r="E9" s="23">
        <v>160</v>
      </c>
      <c r="F9" s="25">
        <f t="shared" si="0"/>
        <v>28</v>
      </c>
      <c r="G9" s="23">
        <f t="shared" si="2"/>
        <v>183.90804597701148</v>
      </c>
      <c r="H9" s="19">
        <f t="shared" ref="H9:H29" si="6">240*E9</f>
        <v>38400</v>
      </c>
      <c r="I9" s="19">
        <f t="shared" si="1"/>
        <v>44137.931034482754</v>
      </c>
      <c r="J9" s="21">
        <f t="shared" si="3"/>
        <v>28800</v>
      </c>
      <c r="K9" s="21">
        <f t="shared" si="4"/>
        <v>33103.448275862065</v>
      </c>
      <c r="L9" s="14">
        <f>N9*0.87</f>
        <v>0</v>
      </c>
      <c r="M9" s="14"/>
      <c r="N9" s="14"/>
      <c r="O9" s="85"/>
      <c r="Q9" s="7"/>
    </row>
    <row r="10" spans="1:18" s="9" customFormat="1" ht="33" customHeight="1" x14ac:dyDescent="0.25">
      <c r="A10" s="74"/>
      <c r="B10" s="1">
        <v>5</v>
      </c>
      <c r="C10" s="45" t="s">
        <v>171</v>
      </c>
      <c r="D10" s="58">
        <v>126</v>
      </c>
      <c r="E10" s="23">
        <v>142</v>
      </c>
      <c r="F10" s="25">
        <f t="shared" si="0"/>
        <v>12.698412698412696</v>
      </c>
      <c r="G10" s="23">
        <f t="shared" si="2"/>
        <v>163.2183908045977</v>
      </c>
      <c r="H10" s="19">
        <f t="shared" si="6"/>
        <v>34080</v>
      </c>
      <c r="I10" s="19">
        <f t="shared" si="1"/>
        <v>39172.413793103449</v>
      </c>
      <c r="J10" s="21">
        <f t="shared" si="3"/>
        <v>25560</v>
      </c>
      <c r="K10" s="21">
        <f t="shared" si="4"/>
        <v>29379.310344827587</v>
      </c>
      <c r="L10" s="14">
        <f>N10*0.87</f>
        <v>0</v>
      </c>
      <c r="M10" s="14"/>
      <c r="N10" s="14"/>
      <c r="O10" s="85"/>
      <c r="Q10" s="7"/>
    </row>
    <row r="11" spans="1:18" s="9" customFormat="1" ht="18" customHeight="1" x14ac:dyDescent="0.25">
      <c r="A11" s="74"/>
      <c r="B11" s="1">
        <v>6</v>
      </c>
      <c r="C11" s="44" t="s">
        <v>170</v>
      </c>
      <c r="D11" s="58">
        <v>128</v>
      </c>
      <c r="E11" s="23">
        <v>150</v>
      </c>
      <c r="F11" s="25">
        <f t="shared" si="0"/>
        <v>17.1875</v>
      </c>
      <c r="G11" s="23">
        <f t="shared" si="2"/>
        <v>172.41379310344828</v>
      </c>
      <c r="H11" s="19">
        <f t="shared" si="6"/>
        <v>36000</v>
      </c>
      <c r="I11" s="19">
        <f t="shared" si="1"/>
        <v>41379.310344827587</v>
      </c>
      <c r="J11" s="21">
        <f t="shared" si="3"/>
        <v>27000</v>
      </c>
      <c r="K11" s="21">
        <f t="shared" si="4"/>
        <v>31034.482758620692</v>
      </c>
      <c r="L11" s="14">
        <f>N11*0.87</f>
        <v>0</v>
      </c>
      <c r="M11" s="14"/>
      <c r="N11" s="14"/>
      <c r="O11" s="85"/>
      <c r="Q11" s="7"/>
    </row>
    <row r="12" spans="1:18" s="9" customFormat="1" ht="42.75" customHeight="1" x14ac:dyDescent="0.25">
      <c r="A12" s="74"/>
      <c r="B12" s="1">
        <v>7</v>
      </c>
      <c r="C12" s="46" t="s">
        <v>169</v>
      </c>
      <c r="D12" s="58">
        <v>100</v>
      </c>
      <c r="E12" s="23">
        <v>133</v>
      </c>
      <c r="F12" s="25">
        <f t="shared" si="0"/>
        <v>33</v>
      </c>
      <c r="G12" s="23">
        <f t="shared" si="2"/>
        <v>152.87356321839081</v>
      </c>
      <c r="H12" s="19">
        <f t="shared" si="6"/>
        <v>31920</v>
      </c>
      <c r="I12" s="19">
        <f t="shared" si="1"/>
        <v>36689.655172413797</v>
      </c>
      <c r="J12" s="21">
        <f t="shared" si="3"/>
        <v>23940</v>
      </c>
      <c r="K12" s="21">
        <f t="shared" si="4"/>
        <v>27517.241379310348</v>
      </c>
      <c r="L12" s="14">
        <f t="shared" si="5"/>
        <v>0</v>
      </c>
      <c r="M12" s="14"/>
      <c r="N12" s="14"/>
      <c r="O12" s="85"/>
      <c r="Q12" s="7"/>
    </row>
    <row r="13" spans="1:18" s="9" customFormat="1" ht="18" customHeight="1" x14ac:dyDescent="0.25">
      <c r="A13" s="74"/>
      <c r="B13" s="1">
        <v>8</v>
      </c>
      <c r="C13" s="46" t="s">
        <v>168</v>
      </c>
      <c r="D13" s="58">
        <v>100</v>
      </c>
      <c r="E13" s="23">
        <v>147</v>
      </c>
      <c r="F13" s="25">
        <f t="shared" si="0"/>
        <v>47</v>
      </c>
      <c r="G13" s="23">
        <f t="shared" si="2"/>
        <v>168.9655172413793</v>
      </c>
      <c r="H13" s="19">
        <f t="shared" si="6"/>
        <v>35280</v>
      </c>
      <c r="I13" s="19">
        <f t="shared" si="1"/>
        <v>40551.724137931029</v>
      </c>
      <c r="J13" s="21">
        <f t="shared" si="3"/>
        <v>26460</v>
      </c>
      <c r="K13" s="21">
        <f t="shared" si="4"/>
        <v>30413.793103448275</v>
      </c>
      <c r="L13" s="14">
        <f t="shared" si="5"/>
        <v>0</v>
      </c>
      <c r="M13" s="14"/>
      <c r="N13" s="14"/>
      <c r="O13" s="85"/>
      <c r="Q13" s="7"/>
    </row>
    <row r="14" spans="1:18" s="9" customFormat="1" ht="36" customHeight="1" x14ac:dyDescent="0.25">
      <c r="A14" s="74"/>
      <c r="B14" s="1">
        <v>9</v>
      </c>
      <c r="C14" s="46" t="s">
        <v>167</v>
      </c>
      <c r="D14" s="58">
        <v>126</v>
      </c>
      <c r="E14" s="23">
        <v>180</v>
      </c>
      <c r="F14" s="25">
        <f t="shared" si="0"/>
        <v>42.857142857142861</v>
      </c>
      <c r="G14" s="23">
        <f t="shared" si="2"/>
        <v>206.89655172413794</v>
      </c>
      <c r="H14" s="19">
        <f t="shared" si="6"/>
        <v>43200</v>
      </c>
      <c r="I14" s="19">
        <f t="shared" si="1"/>
        <v>49655.172413793101</v>
      </c>
      <c r="J14" s="21">
        <f t="shared" si="3"/>
        <v>32400</v>
      </c>
      <c r="K14" s="21">
        <f t="shared" si="4"/>
        <v>37241.379310344826</v>
      </c>
      <c r="L14" s="14">
        <f t="shared" si="5"/>
        <v>0</v>
      </c>
      <c r="M14" s="14"/>
      <c r="N14" s="14"/>
      <c r="O14" s="85"/>
      <c r="Q14" s="7"/>
    </row>
    <row r="15" spans="1:18" s="9" customFormat="1" ht="27" customHeight="1" x14ac:dyDescent="0.25">
      <c r="A15" s="74"/>
      <c r="B15" s="1">
        <v>10</v>
      </c>
      <c r="C15" s="46" t="s">
        <v>166</v>
      </c>
      <c r="D15" s="58">
        <v>122</v>
      </c>
      <c r="E15" s="23">
        <v>155</v>
      </c>
      <c r="F15" s="25">
        <f t="shared" si="0"/>
        <v>27.049180327868854</v>
      </c>
      <c r="G15" s="23">
        <f t="shared" si="2"/>
        <v>178.16091954022988</v>
      </c>
      <c r="H15" s="19">
        <f t="shared" si="6"/>
        <v>37200</v>
      </c>
      <c r="I15" s="19">
        <f t="shared" si="1"/>
        <v>42758.620689655174</v>
      </c>
      <c r="J15" s="21">
        <f t="shared" si="3"/>
        <v>27900</v>
      </c>
      <c r="K15" s="21">
        <f t="shared" si="4"/>
        <v>32068.96551724138</v>
      </c>
      <c r="L15" s="14">
        <f t="shared" si="5"/>
        <v>0</v>
      </c>
      <c r="M15" s="14"/>
      <c r="N15" s="14"/>
      <c r="O15" s="85"/>
      <c r="Q15" s="7"/>
    </row>
    <row r="16" spans="1:18" s="9" customFormat="1" ht="16.5" customHeight="1" x14ac:dyDescent="0.25">
      <c r="A16" s="74"/>
      <c r="B16" s="1">
        <v>11</v>
      </c>
      <c r="C16" s="46" t="s">
        <v>165</v>
      </c>
      <c r="D16" s="60">
        <v>100</v>
      </c>
      <c r="E16" s="23">
        <v>170</v>
      </c>
      <c r="F16" s="25">
        <f t="shared" si="0"/>
        <v>70</v>
      </c>
      <c r="G16" s="23">
        <f t="shared" si="2"/>
        <v>195.40229885057471</v>
      </c>
      <c r="H16" s="19">
        <f t="shared" si="6"/>
        <v>40800</v>
      </c>
      <c r="I16" s="19">
        <f t="shared" si="1"/>
        <v>46896.551724137928</v>
      </c>
      <c r="J16" s="21">
        <f t="shared" si="3"/>
        <v>30600</v>
      </c>
      <c r="K16" s="21">
        <f t="shared" si="4"/>
        <v>35172.413793103449</v>
      </c>
      <c r="L16" s="14">
        <f t="shared" si="5"/>
        <v>0</v>
      </c>
      <c r="M16" s="16"/>
      <c r="N16" s="16"/>
      <c r="O16" s="85"/>
      <c r="Q16" s="7"/>
    </row>
    <row r="17" spans="1:17" s="9" customFormat="1" ht="42.75" customHeight="1" x14ac:dyDescent="0.25">
      <c r="A17" s="74"/>
      <c r="B17" s="1">
        <v>12</v>
      </c>
      <c r="C17" s="46" t="s">
        <v>164</v>
      </c>
      <c r="D17" s="58">
        <v>134</v>
      </c>
      <c r="E17" s="23">
        <v>160</v>
      </c>
      <c r="F17" s="25">
        <f t="shared" si="0"/>
        <v>19.402985074626855</v>
      </c>
      <c r="G17" s="23">
        <f t="shared" si="2"/>
        <v>183.90804597701148</v>
      </c>
      <c r="H17" s="19">
        <f t="shared" si="6"/>
        <v>38400</v>
      </c>
      <c r="I17" s="19">
        <f t="shared" si="1"/>
        <v>44137.931034482754</v>
      </c>
      <c r="J17" s="21">
        <f t="shared" si="3"/>
        <v>28800</v>
      </c>
      <c r="K17" s="21">
        <f t="shared" si="4"/>
        <v>33103.448275862065</v>
      </c>
      <c r="L17" s="14">
        <f t="shared" si="5"/>
        <v>0</v>
      </c>
      <c r="M17" s="14"/>
      <c r="N17" s="14"/>
      <c r="O17" s="85"/>
      <c r="Q17" s="7"/>
    </row>
    <row r="18" spans="1:17" s="9" customFormat="1" ht="17.25" customHeight="1" x14ac:dyDescent="0.25">
      <c r="A18" s="74"/>
      <c r="B18" s="1">
        <v>13</v>
      </c>
      <c r="C18" s="46" t="s">
        <v>163</v>
      </c>
      <c r="D18" s="58">
        <v>107</v>
      </c>
      <c r="E18" s="23">
        <v>175</v>
      </c>
      <c r="F18" s="25">
        <f t="shared" si="0"/>
        <v>63.551401869158894</v>
      </c>
      <c r="G18" s="23">
        <f t="shared" si="2"/>
        <v>201.14942528735634</v>
      </c>
      <c r="H18" s="19">
        <f t="shared" si="6"/>
        <v>42000</v>
      </c>
      <c r="I18" s="19">
        <f t="shared" si="1"/>
        <v>48275.862068965522</v>
      </c>
      <c r="J18" s="21">
        <f t="shared" si="3"/>
        <v>31500</v>
      </c>
      <c r="K18" s="21">
        <f t="shared" si="4"/>
        <v>36206.896551724138</v>
      </c>
      <c r="L18" s="14">
        <f t="shared" si="5"/>
        <v>0</v>
      </c>
      <c r="M18" s="14"/>
      <c r="N18" s="14"/>
      <c r="O18" s="85"/>
      <c r="Q18" s="7"/>
    </row>
    <row r="19" spans="1:17" s="9" customFormat="1" ht="30.75" customHeight="1" x14ac:dyDescent="0.25">
      <c r="A19" s="74"/>
      <c r="B19" s="1">
        <v>14</v>
      </c>
      <c r="C19" s="46" t="s">
        <v>162</v>
      </c>
      <c r="D19" s="58">
        <v>130</v>
      </c>
      <c r="E19" s="23">
        <v>142</v>
      </c>
      <c r="F19" s="25">
        <f t="shared" si="0"/>
        <v>9.2307692307692264</v>
      </c>
      <c r="G19" s="23">
        <f t="shared" si="2"/>
        <v>163.2183908045977</v>
      </c>
      <c r="H19" s="19">
        <f t="shared" si="6"/>
        <v>34080</v>
      </c>
      <c r="I19" s="19">
        <f t="shared" si="1"/>
        <v>39172.413793103449</v>
      </c>
      <c r="J19" s="21">
        <f t="shared" si="3"/>
        <v>25560</v>
      </c>
      <c r="K19" s="21">
        <f t="shared" si="4"/>
        <v>29379.310344827587</v>
      </c>
      <c r="L19" s="14">
        <f t="shared" si="5"/>
        <v>0</v>
      </c>
      <c r="M19" s="14"/>
      <c r="N19" s="14"/>
      <c r="O19" s="85"/>
      <c r="Q19" s="7"/>
    </row>
    <row r="20" spans="1:17" s="9" customFormat="1" ht="28.5" customHeight="1" x14ac:dyDescent="0.25">
      <c r="A20" s="74"/>
      <c r="B20" s="1">
        <v>15</v>
      </c>
      <c r="C20" s="46" t="s">
        <v>161</v>
      </c>
      <c r="D20" s="58" t="s">
        <v>33</v>
      </c>
      <c r="E20" s="23">
        <v>160</v>
      </c>
      <c r="F20" s="25" t="s">
        <v>32</v>
      </c>
      <c r="G20" s="23">
        <f t="shared" si="2"/>
        <v>183.90804597701148</v>
      </c>
      <c r="H20" s="19">
        <f t="shared" si="6"/>
        <v>38400</v>
      </c>
      <c r="I20" s="19">
        <f t="shared" si="1"/>
        <v>44137.931034482754</v>
      </c>
      <c r="J20" s="21">
        <f t="shared" si="3"/>
        <v>28800</v>
      </c>
      <c r="K20" s="21">
        <f t="shared" si="4"/>
        <v>33103.448275862065</v>
      </c>
      <c r="L20" s="14">
        <f t="shared" si="5"/>
        <v>0</v>
      </c>
      <c r="M20" s="14"/>
      <c r="N20" s="14"/>
      <c r="O20" s="85"/>
      <c r="Q20" s="7"/>
    </row>
    <row r="21" spans="1:17" s="9" customFormat="1" ht="17.25" customHeight="1" x14ac:dyDescent="0.25">
      <c r="A21" s="74"/>
      <c r="B21" s="1">
        <v>16</v>
      </c>
      <c r="C21" s="46" t="s">
        <v>160</v>
      </c>
      <c r="D21" s="58" t="s">
        <v>33</v>
      </c>
      <c r="E21" s="23">
        <v>170</v>
      </c>
      <c r="F21" s="25" t="s">
        <v>32</v>
      </c>
      <c r="G21" s="23">
        <f t="shared" si="2"/>
        <v>195.40229885057471</v>
      </c>
      <c r="H21" s="19">
        <f t="shared" si="6"/>
        <v>40800</v>
      </c>
      <c r="I21" s="19">
        <f t="shared" si="1"/>
        <v>46896.551724137928</v>
      </c>
      <c r="J21" s="21">
        <f t="shared" si="3"/>
        <v>30600</v>
      </c>
      <c r="K21" s="21">
        <f t="shared" si="4"/>
        <v>35172.413793103449</v>
      </c>
      <c r="L21" s="14">
        <f t="shared" si="5"/>
        <v>0</v>
      </c>
      <c r="M21" s="14"/>
      <c r="N21" s="14"/>
      <c r="O21" s="85"/>
      <c r="Q21" s="7"/>
    </row>
    <row r="22" spans="1:17" s="9" customFormat="1" ht="31.5" customHeight="1" x14ac:dyDescent="0.25">
      <c r="A22" s="74"/>
      <c r="B22" s="1">
        <v>17</v>
      </c>
      <c r="C22" s="46" t="s">
        <v>159</v>
      </c>
      <c r="D22" s="58">
        <v>122</v>
      </c>
      <c r="E22" s="23">
        <v>152</v>
      </c>
      <c r="F22" s="25">
        <f>100*(E22/D22)-100</f>
        <v>24.590163934426229</v>
      </c>
      <c r="G22" s="23">
        <f t="shared" si="2"/>
        <v>174.71264367816093</v>
      </c>
      <c r="H22" s="19">
        <f t="shared" si="6"/>
        <v>36480</v>
      </c>
      <c r="I22" s="19">
        <f t="shared" si="1"/>
        <v>41931.034482758623</v>
      </c>
      <c r="J22" s="21">
        <f t="shared" si="3"/>
        <v>27360</v>
      </c>
      <c r="K22" s="21">
        <f t="shared" si="4"/>
        <v>31448.275862068967</v>
      </c>
      <c r="L22" s="14">
        <f t="shared" si="5"/>
        <v>0</v>
      </c>
      <c r="M22" s="14"/>
      <c r="N22" s="14"/>
      <c r="O22" s="85"/>
      <c r="Q22" s="7"/>
    </row>
    <row r="23" spans="1:17" s="9" customFormat="1" ht="41.25" customHeight="1" x14ac:dyDescent="0.25">
      <c r="A23" s="74"/>
      <c r="B23" s="1">
        <v>18</v>
      </c>
      <c r="C23" s="46" t="s">
        <v>158</v>
      </c>
      <c r="D23" s="58" t="s">
        <v>33</v>
      </c>
      <c r="E23" s="23">
        <v>170</v>
      </c>
      <c r="F23" s="25" t="s">
        <v>32</v>
      </c>
      <c r="G23" s="23">
        <f t="shared" si="2"/>
        <v>195.40229885057471</v>
      </c>
      <c r="H23" s="19">
        <f t="shared" si="6"/>
        <v>40800</v>
      </c>
      <c r="I23" s="19">
        <f t="shared" si="1"/>
        <v>46896.551724137928</v>
      </c>
      <c r="J23" s="21">
        <f t="shared" si="3"/>
        <v>30600</v>
      </c>
      <c r="K23" s="21">
        <f t="shared" si="4"/>
        <v>35172.413793103449</v>
      </c>
      <c r="L23" s="14">
        <f t="shared" si="5"/>
        <v>0</v>
      </c>
      <c r="M23" s="14"/>
      <c r="N23" s="14"/>
      <c r="O23" s="85"/>
      <c r="Q23" s="7"/>
    </row>
    <row r="24" spans="1:17" s="9" customFormat="1" ht="27" customHeight="1" x14ac:dyDescent="0.25">
      <c r="A24" s="74"/>
      <c r="B24" s="1">
        <v>19</v>
      </c>
      <c r="C24" s="46" t="s">
        <v>157</v>
      </c>
      <c r="D24" s="58" t="s">
        <v>33</v>
      </c>
      <c r="E24" s="23">
        <v>123</v>
      </c>
      <c r="F24" s="25" t="s">
        <v>32</v>
      </c>
      <c r="G24" s="23">
        <f t="shared" si="2"/>
        <v>141.37931034482759</v>
      </c>
      <c r="H24" s="19">
        <f t="shared" si="6"/>
        <v>29520</v>
      </c>
      <c r="I24" s="19">
        <f t="shared" si="1"/>
        <v>33931.034482758623</v>
      </c>
      <c r="J24" s="21">
        <f t="shared" si="3"/>
        <v>22140</v>
      </c>
      <c r="K24" s="21">
        <f t="shared" si="4"/>
        <v>25448.275862068967</v>
      </c>
      <c r="L24" s="14">
        <f t="shared" si="5"/>
        <v>0</v>
      </c>
      <c r="M24" s="14"/>
      <c r="N24" s="14"/>
      <c r="O24" s="85"/>
      <c r="Q24" s="7"/>
    </row>
    <row r="25" spans="1:17" s="9" customFormat="1" ht="29.25" customHeight="1" x14ac:dyDescent="0.25">
      <c r="A25" s="74"/>
      <c r="B25" s="1">
        <v>20</v>
      </c>
      <c r="C25" s="46" t="s">
        <v>156</v>
      </c>
      <c r="D25" s="58" t="s">
        <v>33</v>
      </c>
      <c r="E25" s="23">
        <v>137</v>
      </c>
      <c r="F25" s="25" t="s">
        <v>32</v>
      </c>
      <c r="G25" s="23">
        <f t="shared" si="2"/>
        <v>157.4712643678161</v>
      </c>
      <c r="H25" s="19">
        <f t="shared" si="6"/>
        <v>32880</v>
      </c>
      <c r="I25" s="19">
        <f t="shared" si="1"/>
        <v>37793.103448275862</v>
      </c>
      <c r="J25" s="21">
        <f t="shared" si="3"/>
        <v>24660</v>
      </c>
      <c r="K25" s="21">
        <f t="shared" si="4"/>
        <v>28344.827586206899</v>
      </c>
      <c r="L25" s="14">
        <f t="shared" si="5"/>
        <v>0</v>
      </c>
      <c r="M25" s="14"/>
      <c r="N25" s="14"/>
      <c r="O25" s="85"/>
      <c r="Q25" s="7"/>
    </row>
    <row r="26" spans="1:17" s="9" customFormat="1" ht="25.5" customHeight="1" x14ac:dyDescent="0.25">
      <c r="A26" s="74"/>
      <c r="B26" s="1">
        <v>21</v>
      </c>
      <c r="C26" s="46" t="s">
        <v>155</v>
      </c>
      <c r="D26" s="58" t="s">
        <v>33</v>
      </c>
      <c r="E26" s="23">
        <v>140</v>
      </c>
      <c r="F26" s="25" t="s">
        <v>32</v>
      </c>
      <c r="G26" s="23">
        <f t="shared" si="2"/>
        <v>160.91954022988506</v>
      </c>
      <c r="H26" s="19">
        <f t="shared" si="6"/>
        <v>33600</v>
      </c>
      <c r="I26" s="19">
        <f t="shared" si="1"/>
        <v>38620.689655172413</v>
      </c>
      <c r="J26" s="21">
        <f t="shared" si="3"/>
        <v>25200</v>
      </c>
      <c r="K26" s="21">
        <f t="shared" si="4"/>
        <v>28965.517241379312</v>
      </c>
      <c r="L26" s="14">
        <f t="shared" si="5"/>
        <v>0</v>
      </c>
      <c r="M26" s="14"/>
      <c r="N26" s="14"/>
      <c r="O26" s="85"/>
      <c r="Q26" s="7"/>
    </row>
    <row r="27" spans="1:17" s="9" customFormat="1" ht="21.75" customHeight="1" x14ac:dyDescent="0.25">
      <c r="A27" s="74"/>
      <c r="B27" s="1">
        <v>22</v>
      </c>
      <c r="C27" s="46" t="s">
        <v>154</v>
      </c>
      <c r="D27" s="58">
        <v>116</v>
      </c>
      <c r="E27" s="23">
        <v>170</v>
      </c>
      <c r="F27" s="25">
        <f>100*(E27/D27)-100</f>
        <v>46.551724137931018</v>
      </c>
      <c r="G27" s="23">
        <f t="shared" si="2"/>
        <v>195.40229885057471</v>
      </c>
      <c r="H27" s="19">
        <f t="shared" si="6"/>
        <v>40800</v>
      </c>
      <c r="I27" s="19">
        <f t="shared" si="1"/>
        <v>46896.551724137928</v>
      </c>
      <c r="J27" s="21">
        <f t="shared" si="3"/>
        <v>30600</v>
      </c>
      <c r="K27" s="21">
        <f t="shared" si="4"/>
        <v>35172.413793103449</v>
      </c>
      <c r="L27" s="14">
        <f t="shared" si="5"/>
        <v>0</v>
      </c>
      <c r="M27" s="14"/>
      <c r="N27" s="14"/>
      <c r="O27" s="85"/>
      <c r="Q27" s="7"/>
    </row>
    <row r="28" spans="1:17" s="9" customFormat="1" ht="15.75" customHeight="1" x14ac:dyDescent="0.25">
      <c r="A28" s="74"/>
      <c r="B28" s="1">
        <v>23</v>
      </c>
      <c r="C28" s="46" t="s">
        <v>153</v>
      </c>
      <c r="D28" s="58">
        <v>128</v>
      </c>
      <c r="E28" s="23">
        <v>170</v>
      </c>
      <c r="F28" s="25">
        <f>100*(E28/D28)-100</f>
        <v>32.8125</v>
      </c>
      <c r="G28" s="23">
        <f t="shared" si="2"/>
        <v>195.40229885057471</v>
      </c>
      <c r="H28" s="19">
        <f t="shared" si="6"/>
        <v>40800</v>
      </c>
      <c r="I28" s="19">
        <f t="shared" si="1"/>
        <v>46896.551724137928</v>
      </c>
      <c r="J28" s="21">
        <f t="shared" si="3"/>
        <v>30600</v>
      </c>
      <c r="K28" s="21">
        <f t="shared" si="4"/>
        <v>35172.413793103449</v>
      </c>
      <c r="L28" s="14">
        <f t="shared" si="5"/>
        <v>0</v>
      </c>
      <c r="M28" s="14"/>
      <c r="N28" s="14"/>
      <c r="O28" s="85"/>
      <c r="Q28" s="7"/>
    </row>
    <row r="29" spans="1:17" s="9" customFormat="1" ht="29.25" customHeight="1" x14ac:dyDescent="0.25">
      <c r="A29" s="74"/>
      <c r="B29" s="1">
        <v>24</v>
      </c>
      <c r="C29" s="46" t="s">
        <v>152</v>
      </c>
      <c r="D29" s="58">
        <v>100</v>
      </c>
      <c r="E29" s="23">
        <v>100</v>
      </c>
      <c r="F29" s="25">
        <f>100*(E29/D29)-100</f>
        <v>0</v>
      </c>
      <c r="G29" s="23">
        <f t="shared" si="2"/>
        <v>114.94252873563218</v>
      </c>
      <c r="H29" s="19">
        <f t="shared" si="6"/>
        <v>24000</v>
      </c>
      <c r="I29" s="19">
        <f t="shared" si="1"/>
        <v>27586.206896551725</v>
      </c>
      <c r="J29" s="21">
        <f t="shared" si="3"/>
        <v>18000</v>
      </c>
      <c r="K29" s="21">
        <f t="shared" si="4"/>
        <v>20689.655172413793</v>
      </c>
      <c r="L29" s="14">
        <f t="shared" si="5"/>
        <v>0</v>
      </c>
      <c r="M29" s="14"/>
      <c r="N29" s="14"/>
      <c r="O29" s="85"/>
      <c r="Q29" s="7"/>
    </row>
    <row r="30" spans="1:17" s="9" customFormat="1" ht="14.25" customHeight="1" x14ac:dyDescent="0.25">
      <c r="A30" s="74"/>
      <c r="B30" s="1">
        <v>25</v>
      </c>
      <c r="C30" s="46" t="s">
        <v>183</v>
      </c>
      <c r="D30" s="58" t="s">
        <v>182</v>
      </c>
      <c r="E30" s="23">
        <v>120</v>
      </c>
      <c r="F30" s="25" t="s">
        <v>32</v>
      </c>
      <c r="G30" s="23">
        <f>E30/0.87</f>
        <v>137.93103448275863</v>
      </c>
      <c r="H30" s="19">
        <f>240*E30</f>
        <v>28800</v>
      </c>
      <c r="I30" s="19">
        <f>G30*240</f>
        <v>33103.448275862072</v>
      </c>
      <c r="J30" s="21">
        <f>180*E30</f>
        <v>21600</v>
      </c>
      <c r="K30" s="21">
        <f>180*G30</f>
        <v>24827.586206896554</v>
      </c>
      <c r="L30" s="14"/>
      <c r="M30" s="14"/>
      <c r="N30" s="14"/>
      <c r="O30" s="85"/>
      <c r="Q30" s="7"/>
    </row>
    <row r="31" spans="1:17" s="9" customFormat="1" ht="14.25" customHeight="1" x14ac:dyDescent="0.25">
      <c r="A31" s="74"/>
      <c r="B31" s="1">
        <v>26</v>
      </c>
      <c r="C31" s="46" t="s">
        <v>181</v>
      </c>
      <c r="D31" s="58">
        <v>102</v>
      </c>
      <c r="E31" s="23">
        <v>160</v>
      </c>
      <c r="F31" s="25">
        <f>100*(E31/D31)-100</f>
        <v>56.862745098039227</v>
      </c>
      <c r="G31" s="23">
        <f>E31/0.87</f>
        <v>183.90804597701148</v>
      </c>
      <c r="H31" s="19">
        <f>240*E31</f>
        <v>38400</v>
      </c>
      <c r="I31" s="19">
        <f>G31*240</f>
        <v>44137.931034482754</v>
      </c>
      <c r="J31" s="21">
        <f>180*E31</f>
        <v>28800</v>
      </c>
      <c r="K31" s="21">
        <f>180*G31</f>
        <v>33103.448275862065</v>
      </c>
      <c r="L31" s="14">
        <f>N31*0.87</f>
        <v>0</v>
      </c>
      <c r="M31" s="14"/>
      <c r="N31" s="14"/>
      <c r="O31" s="85"/>
      <c r="Q31" s="7"/>
    </row>
    <row r="32" spans="1:17" ht="16.5" customHeight="1" x14ac:dyDescent="0.25">
      <c r="A32" s="74"/>
      <c r="B32" s="1">
        <v>27</v>
      </c>
      <c r="C32" s="46" t="s">
        <v>151</v>
      </c>
      <c r="D32" s="58" t="s">
        <v>33</v>
      </c>
      <c r="E32" s="23">
        <v>127</v>
      </c>
      <c r="F32" s="25" t="s">
        <v>32</v>
      </c>
      <c r="G32" s="23">
        <f t="shared" ref="G32:G98" si="7">E32/0.87</f>
        <v>145.97701149425288</v>
      </c>
      <c r="H32" s="19">
        <f t="shared" ref="H32:H98" si="8">240*E32</f>
        <v>30480</v>
      </c>
      <c r="I32" s="19">
        <f t="shared" ref="I32:I98" si="9">G32*240</f>
        <v>35034.482758620688</v>
      </c>
      <c r="J32" s="21">
        <f t="shared" ref="J32:J98" si="10">180*E32</f>
        <v>22860</v>
      </c>
      <c r="K32" s="21">
        <f t="shared" ref="K32:K98" si="11">180*G32</f>
        <v>26275.862068965518</v>
      </c>
      <c r="L32" s="14">
        <f t="shared" ref="L32:L98" si="12">N32*0.87</f>
        <v>0</v>
      </c>
      <c r="M32" s="14"/>
      <c r="N32" s="14"/>
      <c r="O32" s="85"/>
    </row>
    <row r="33" spans="1:15" ht="13.5" customHeight="1" x14ac:dyDescent="0.25">
      <c r="A33" s="74"/>
      <c r="B33" s="1">
        <v>28</v>
      </c>
      <c r="C33" s="46" t="s">
        <v>150</v>
      </c>
      <c r="D33" s="58" t="s">
        <v>33</v>
      </c>
      <c r="E33" s="23">
        <v>170</v>
      </c>
      <c r="F33" s="25" t="s">
        <v>32</v>
      </c>
      <c r="G33" s="23">
        <f t="shared" si="7"/>
        <v>195.40229885057471</v>
      </c>
      <c r="H33" s="19">
        <f t="shared" si="8"/>
        <v>40800</v>
      </c>
      <c r="I33" s="19">
        <f t="shared" si="9"/>
        <v>46896.551724137928</v>
      </c>
      <c r="J33" s="21">
        <f t="shared" si="10"/>
        <v>30600</v>
      </c>
      <c r="K33" s="21">
        <f t="shared" si="11"/>
        <v>35172.413793103449</v>
      </c>
      <c r="L33" s="14">
        <f t="shared" si="12"/>
        <v>0</v>
      </c>
      <c r="M33" s="14"/>
      <c r="N33" s="14"/>
      <c r="O33" s="85"/>
    </row>
    <row r="34" spans="1:15" ht="15" customHeight="1" x14ac:dyDescent="0.25">
      <c r="A34" s="74"/>
      <c r="B34" s="1">
        <v>29</v>
      </c>
      <c r="C34" s="46" t="s">
        <v>149</v>
      </c>
      <c r="D34" s="58" t="s">
        <v>33</v>
      </c>
      <c r="E34" s="23">
        <v>170</v>
      </c>
      <c r="F34" s="25" t="s">
        <v>32</v>
      </c>
      <c r="G34" s="23">
        <f t="shared" si="7"/>
        <v>195.40229885057471</v>
      </c>
      <c r="H34" s="19">
        <f t="shared" si="8"/>
        <v>40800</v>
      </c>
      <c r="I34" s="19">
        <f t="shared" si="9"/>
        <v>46896.551724137928</v>
      </c>
      <c r="J34" s="21">
        <f t="shared" si="10"/>
        <v>30600</v>
      </c>
      <c r="K34" s="21">
        <f t="shared" si="11"/>
        <v>35172.413793103449</v>
      </c>
      <c r="L34" s="14">
        <f t="shared" si="12"/>
        <v>0</v>
      </c>
      <c r="M34" s="14"/>
      <c r="N34" s="14"/>
      <c r="O34" s="85"/>
    </row>
    <row r="35" spans="1:15" ht="15" customHeight="1" x14ac:dyDescent="0.25">
      <c r="A35" s="74"/>
      <c r="B35" s="1">
        <v>30</v>
      </c>
      <c r="C35" s="46" t="s">
        <v>148</v>
      </c>
      <c r="D35" s="58" t="s">
        <v>33</v>
      </c>
      <c r="E35" s="23">
        <v>170</v>
      </c>
      <c r="F35" s="25" t="s">
        <v>32</v>
      </c>
      <c r="G35" s="23">
        <f t="shared" si="7"/>
        <v>195.40229885057471</v>
      </c>
      <c r="H35" s="19">
        <f t="shared" si="8"/>
        <v>40800</v>
      </c>
      <c r="I35" s="19">
        <f t="shared" si="9"/>
        <v>46896.551724137928</v>
      </c>
      <c r="J35" s="21">
        <f t="shared" si="10"/>
        <v>30600</v>
      </c>
      <c r="K35" s="21">
        <f t="shared" si="11"/>
        <v>35172.413793103449</v>
      </c>
      <c r="L35" s="14">
        <f t="shared" si="12"/>
        <v>0</v>
      </c>
      <c r="M35" s="14"/>
      <c r="N35" s="14"/>
      <c r="O35" s="85"/>
    </row>
    <row r="36" spans="1:15" ht="30" customHeight="1" x14ac:dyDescent="0.25">
      <c r="A36" s="74"/>
      <c r="B36" s="1">
        <v>31</v>
      </c>
      <c r="C36" s="46" t="s">
        <v>147</v>
      </c>
      <c r="D36" s="58">
        <v>125</v>
      </c>
      <c r="E36" s="23">
        <v>147</v>
      </c>
      <c r="F36" s="25">
        <f>100*(E36/D36)-100</f>
        <v>17.599999999999994</v>
      </c>
      <c r="G36" s="23">
        <f t="shared" si="7"/>
        <v>168.9655172413793</v>
      </c>
      <c r="H36" s="19">
        <f t="shared" si="8"/>
        <v>35280</v>
      </c>
      <c r="I36" s="19">
        <f t="shared" si="9"/>
        <v>40551.724137931029</v>
      </c>
      <c r="J36" s="21">
        <f t="shared" si="10"/>
        <v>26460</v>
      </c>
      <c r="K36" s="21">
        <f t="shared" si="11"/>
        <v>30413.793103448275</v>
      </c>
      <c r="L36" s="14">
        <f t="shared" si="12"/>
        <v>0</v>
      </c>
      <c r="M36" s="14"/>
      <c r="N36" s="14"/>
      <c r="O36" s="85"/>
    </row>
    <row r="37" spans="1:15" ht="33.75" customHeight="1" x14ac:dyDescent="0.25">
      <c r="A37" s="74"/>
      <c r="B37" s="1">
        <v>32</v>
      </c>
      <c r="C37" s="46" t="s">
        <v>146</v>
      </c>
      <c r="D37" s="58" t="s">
        <v>33</v>
      </c>
      <c r="E37" s="23">
        <v>142</v>
      </c>
      <c r="F37" s="25" t="s">
        <v>32</v>
      </c>
      <c r="G37" s="23">
        <f t="shared" si="7"/>
        <v>163.2183908045977</v>
      </c>
      <c r="H37" s="19">
        <f t="shared" si="8"/>
        <v>34080</v>
      </c>
      <c r="I37" s="19">
        <f t="shared" si="9"/>
        <v>39172.413793103449</v>
      </c>
      <c r="J37" s="21">
        <f t="shared" si="10"/>
        <v>25560</v>
      </c>
      <c r="K37" s="21">
        <f t="shared" si="11"/>
        <v>29379.310344827587</v>
      </c>
      <c r="L37" s="14">
        <f t="shared" si="12"/>
        <v>0</v>
      </c>
      <c r="M37" s="14"/>
      <c r="N37" s="14"/>
      <c r="O37" s="85"/>
    </row>
    <row r="38" spans="1:15" ht="15.75" customHeight="1" x14ac:dyDescent="0.25">
      <c r="A38" s="74"/>
      <c r="B38" s="1">
        <v>33</v>
      </c>
      <c r="C38" s="46" t="s">
        <v>145</v>
      </c>
      <c r="D38" s="58">
        <v>107</v>
      </c>
      <c r="E38" s="23">
        <v>130</v>
      </c>
      <c r="F38" s="25">
        <f>100*(E38/D38)-100</f>
        <v>21.495327102803728</v>
      </c>
      <c r="G38" s="23">
        <f t="shared" si="7"/>
        <v>149.42528735632183</v>
      </c>
      <c r="H38" s="19">
        <f t="shared" si="8"/>
        <v>31200</v>
      </c>
      <c r="I38" s="19">
        <f t="shared" si="9"/>
        <v>35862.068965517239</v>
      </c>
      <c r="J38" s="21">
        <f t="shared" si="10"/>
        <v>23400</v>
      </c>
      <c r="K38" s="21">
        <f t="shared" si="11"/>
        <v>26896.551724137931</v>
      </c>
      <c r="L38" s="14">
        <f t="shared" si="12"/>
        <v>0</v>
      </c>
      <c r="M38" s="14"/>
      <c r="N38" s="14"/>
      <c r="O38" s="85"/>
    </row>
    <row r="39" spans="1:15" ht="14.25" customHeight="1" x14ac:dyDescent="0.25">
      <c r="A39" s="74"/>
      <c r="B39" s="1">
        <v>34</v>
      </c>
      <c r="C39" s="46" t="s">
        <v>144</v>
      </c>
      <c r="D39" s="58" t="s">
        <v>33</v>
      </c>
      <c r="E39" s="23">
        <v>123</v>
      </c>
      <c r="F39" s="25" t="s">
        <v>32</v>
      </c>
      <c r="G39" s="23">
        <f t="shared" si="7"/>
        <v>141.37931034482759</v>
      </c>
      <c r="H39" s="19">
        <f t="shared" si="8"/>
        <v>29520</v>
      </c>
      <c r="I39" s="19">
        <f t="shared" si="9"/>
        <v>33931.034482758623</v>
      </c>
      <c r="J39" s="21">
        <f t="shared" si="10"/>
        <v>22140</v>
      </c>
      <c r="K39" s="21">
        <f t="shared" si="11"/>
        <v>25448.275862068967</v>
      </c>
      <c r="L39" s="14">
        <f t="shared" si="12"/>
        <v>0</v>
      </c>
      <c r="M39" s="14"/>
      <c r="N39" s="14"/>
      <c r="O39" s="85"/>
    </row>
    <row r="40" spans="1:15" ht="15" customHeight="1" x14ac:dyDescent="0.25">
      <c r="A40" s="74"/>
      <c r="B40" s="1">
        <v>35</v>
      </c>
      <c r="C40" s="46" t="s">
        <v>143</v>
      </c>
      <c r="D40" s="58" t="s">
        <v>33</v>
      </c>
      <c r="E40" s="23">
        <v>130</v>
      </c>
      <c r="F40" s="25" t="s">
        <v>32</v>
      </c>
      <c r="G40" s="23">
        <f t="shared" si="7"/>
        <v>149.42528735632183</v>
      </c>
      <c r="H40" s="19">
        <f t="shared" si="8"/>
        <v>31200</v>
      </c>
      <c r="I40" s="19">
        <f t="shared" si="9"/>
        <v>35862.068965517239</v>
      </c>
      <c r="J40" s="21">
        <f t="shared" si="10"/>
        <v>23400</v>
      </c>
      <c r="K40" s="21">
        <f t="shared" si="11"/>
        <v>26896.551724137931</v>
      </c>
      <c r="L40" s="14">
        <f t="shared" si="12"/>
        <v>0</v>
      </c>
      <c r="M40" s="14"/>
      <c r="N40" s="14"/>
      <c r="O40" s="85"/>
    </row>
    <row r="41" spans="1:15" ht="13.5" customHeight="1" x14ac:dyDescent="0.25">
      <c r="A41" s="74"/>
      <c r="B41" s="1">
        <v>36</v>
      </c>
      <c r="C41" s="46" t="s">
        <v>180</v>
      </c>
      <c r="D41" s="58">
        <v>130</v>
      </c>
      <c r="E41" s="23">
        <v>140</v>
      </c>
      <c r="F41" s="25">
        <f>100*(E41/D41)-100</f>
        <v>7.6923076923076934</v>
      </c>
      <c r="G41" s="23">
        <f>E41/0.87</f>
        <v>160.91954022988506</v>
      </c>
      <c r="H41" s="19">
        <f>240*E41</f>
        <v>33600</v>
      </c>
      <c r="I41" s="19">
        <f>G41*240</f>
        <v>38620.689655172413</v>
      </c>
      <c r="J41" s="21">
        <f>180*E41</f>
        <v>25200</v>
      </c>
      <c r="K41" s="21">
        <f>180*G41</f>
        <v>28965.517241379312</v>
      </c>
      <c r="L41" s="14">
        <f>N41*0.87</f>
        <v>0</v>
      </c>
      <c r="M41" s="14"/>
      <c r="N41" s="14"/>
      <c r="O41" s="85"/>
    </row>
    <row r="42" spans="1:15" ht="15" customHeight="1" x14ac:dyDescent="0.25">
      <c r="A42" s="74"/>
      <c r="B42" s="1">
        <v>37</v>
      </c>
      <c r="C42" s="46" t="s">
        <v>142</v>
      </c>
      <c r="D42" s="58" t="s">
        <v>33</v>
      </c>
      <c r="E42" s="23">
        <v>140</v>
      </c>
      <c r="F42" s="25" t="s">
        <v>32</v>
      </c>
      <c r="G42" s="23">
        <f t="shared" si="7"/>
        <v>160.91954022988506</v>
      </c>
      <c r="H42" s="19">
        <f t="shared" si="8"/>
        <v>33600</v>
      </c>
      <c r="I42" s="19">
        <f t="shared" si="9"/>
        <v>38620.689655172413</v>
      </c>
      <c r="J42" s="21">
        <f t="shared" si="10"/>
        <v>25200</v>
      </c>
      <c r="K42" s="21">
        <f t="shared" si="11"/>
        <v>28965.517241379312</v>
      </c>
      <c r="L42" s="14">
        <f t="shared" si="12"/>
        <v>0</v>
      </c>
      <c r="M42" s="14"/>
      <c r="N42" s="14"/>
      <c r="O42" s="85"/>
    </row>
    <row r="43" spans="1:15" ht="33" customHeight="1" x14ac:dyDescent="0.25">
      <c r="A43" s="74"/>
      <c r="B43" s="1">
        <v>38</v>
      </c>
      <c r="C43" s="46" t="s">
        <v>141</v>
      </c>
      <c r="D43" s="58" t="s">
        <v>33</v>
      </c>
      <c r="E43" s="23">
        <v>126</v>
      </c>
      <c r="F43" s="25" t="s">
        <v>32</v>
      </c>
      <c r="G43" s="23">
        <f t="shared" si="7"/>
        <v>144.82758620689654</v>
      </c>
      <c r="H43" s="19">
        <f t="shared" si="8"/>
        <v>30240</v>
      </c>
      <c r="I43" s="19">
        <f t="shared" si="9"/>
        <v>34758.620689655167</v>
      </c>
      <c r="J43" s="21">
        <f t="shared" si="10"/>
        <v>22680</v>
      </c>
      <c r="K43" s="21">
        <f t="shared" si="11"/>
        <v>26068.965517241377</v>
      </c>
      <c r="L43" s="14">
        <f t="shared" si="12"/>
        <v>0</v>
      </c>
      <c r="M43" s="14"/>
      <c r="N43" s="14"/>
      <c r="O43" s="85"/>
    </row>
    <row r="44" spans="1:15" ht="13.5" customHeight="1" x14ac:dyDescent="0.25">
      <c r="A44" s="74"/>
      <c r="B44" s="1">
        <v>39</v>
      </c>
      <c r="C44" s="46" t="s">
        <v>140</v>
      </c>
      <c r="D44" s="58" t="s">
        <v>33</v>
      </c>
      <c r="E44" s="23">
        <v>120</v>
      </c>
      <c r="F44" s="25" t="s">
        <v>32</v>
      </c>
      <c r="G44" s="23">
        <f t="shared" si="7"/>
        <v>137.93103448275863</v>
      </c>
      <c r="H44" s="19">
        <f t="shared" si="8"/>
        <v>28800</v>
      </c>
      <c r="I44" s="19">
        <f t="shared" si="9"/>
        <v>33103.448275862072</v>
      </c>
      <c r="J44" s="21">
        <f t="shared" si="10"/>
        <v>21600</v>
      </c>
      <c r="K44" s="21">
        <f t="shared" si="11"/>
        <v>24827.586206896554</v>
      </c>
      <c r="L44" s="14">
        <f t="shared" si="12"/>
        <v>0</v>
      </c>
      <c r="M44" s="14"/>
      <c r="N44" s="14"/>
      <c r="O44" s="85"/>
    </row>
    <row r="45" spans="1:15" ht="15" customHeight="1" x14ac:dyDescent="0.25">
      <c r="A45" s="74"/>
      <c r="B45" s="1">
        <v>40</v>
      </c>
      <c r="C45" s="46" t="s">
        <v>138</v>
      </c>
      <c r="D45" s="58" t="s">
        <v>33</v>
      </c>
      <c r="E45" s="23">
        <v>200</v>
      </c>
      <c r="F45" s="25" t="s">
        <v>32</v>
      </c>
      <c r="G45" s="23">
        <f t="shared" si="7"/>
        <v>229.88505747126436</v>
      </c>
      <c r="H45" s="19">
        <f t="shared" si="8"/>
        <v>48000</v>
      </c>
      <c r="I45" s="19">
        <f t="shared" si="9"/>
        <v>55172.413793103449</v>
      </c>
      <c r="J45" s="21">
        <f t="shared" si="10"/>
        <v>36000</v>
      </c>
      <c r="K45" s="21">
        <f t="shared" si="11"/>
        <v>41379.310344827587</v>
      </c>
      <c r="L45" s="14">
        <f t="shared" si="12"/>
        <v>0</v>
      </c>
      <c r="M45" s="14"/>
      <c r="N45" s="14"/>
      <c r="O45" s="85"/>
    </row>
    <row r="46" spans="1:15" ht="14.25" customHeight="1" x14ac:dyDescent="0.25">
      <c r="A46" s="74"/>
      <c r="B46" s="1">
        <v>41</v>
      </c>
      <c r="C46" s="46" t="s">
        <v>179</v>
      </c>
      <c r="D46" s="58">
        <v>130</v>
      </c>
      <c r="E46" s="23">
        <v>170</v>
      </c>
      <c r="F46" s="25">
        <f>100*(E46/D46)-100</f>
        <v>30.769230769230774</v>
      </c>
      <c r="G46" s="23">
        <f>E46/0.87</f>
        <v>195.40229885057471</v>
      </c>
      <c r="H46" s="19">
        <f>240*E46</f>
        <v>40800</v>
      </c>
      <c r="I46" s="19">
        <f>G46*240</f>
        <v>46896.551724137928</v>
      </c>
      <c r="J46" s="21">
        <f>180*E46</f>
        <v>30600</v>
      </c>
      <c r="K46" s="21">
        <f>180*G46</f>
        <v>35172.413793103449</v>
      </c>
      <c r="L46" s="14">
        <f>N46*0.87</f>
        <v>0</v>
      </c>
      <c r="M46" s="14"/>
      <c r="N46" s="14"/>
      <c r="O46" s="85"/>
    </row>
    <row r="47" spans="1:15" ht="15" customHeight="1" x14ac:dyDescent="0.25">
      <c r="A47" s="74"/>
      <c r="B47" s="1">
        <v>42</v>
      </c>
      <c r="C47" s="47" t="s">
        <v>139</v>
      </c>
      <c r="D47" s="58" t="s">
        <v>33</v>
      </c>
      <c r="E47" s="23">
        <v>170</v>
      </c>
      <c r="F47" s="25" t="s">
        <v>32</v>
      </c>
      <c r="G47" s="23">
        <f t="shared" si="7"/>
        <v>195.40229885057471</v>
      </c>
      <c r="H47" s="19">
        <f t="shared" si="8"/>
        <v>40800</v>
      </c>
      <c r="I47" s="19">
        <f t="shared" si="9"/>
        <v>46896.551724137928</v>
      </c>
      <c r="J47" s="21">
        <f t="shared" si="10"/>
        <v>30600</v>
      </c>
      <c r="K47" s="21">
        <f t="shared" si="11"/>
        <v>35172.413793103449</v>
      </c>
      <c r="L47" s="14">
        <f t="shared" si="12"/>
        <v>0</v>
      </c>
      <c r="M47" s="14"/>
      <c r="N47" s="14"/>
      <c r="O47" s="85"/>
    </row>
    <row r="48" spans="1:15" ht="15.75" customHeight="1" x14ac:dyDescent="0.25">
      <c r="A48" s="74"/>
      <c r="B48" s="1">
        <v>43</v>
      </c>
      <c r="C48" s="46" t="s">
        <v>137</v>
      </c>
      <c r="D48" s="58">
        <v>115</v>
      </c>
      <c r="E48" s="23">
        <v>120</v>
      </c>
      <c r="F48" s="25">
        <f>100*(E48/D48)-100</f>
        <v>4.3478260869565162</v>
      </c>
      <c r="G48" s="23">
        <f t="shared" si="7"/>
        <v>137.93103448275863</v>
      </c>
      <c r="H48" s="19">
        <f t="shared" si="8"/>
        <v>28800</v>
      </c>
      <c r="I48" s="19">
        <f t="shared" si="9"/>
        <v>33103.448275862072</v>
      </c>
      <c r="J48" s="21">
        <f t="shared" si="10"/>
        <v>21600</v>
      </c>
      <c r="K48" s="21">
        <f t="shared" si="11"/>
        <v>24827.586206896554</v>
      </c>
      <c r="L48" s="14">
        <f t="shared" si="12"/>
        <v>0</v>
      </c>
      <c r="M48" s="14"/>
      <c r="N48" s="14"/>
      <c r="O48" s="85"/>
    </row>
    <row r="49" spans="1:15" ht="13.5" customHeight="1" x14ac:dyDescent="0.25">
      <c r="A49" s="74"/>
      <c r="B49" s="1">
        <v>44</v>
      </c>
      <c r="C49" s="46" t="s">
        <v>136</v>
      </c>
      <c r="D49" s="58" t="s">
        <v>33</v>
      </c>
      <c r="E49" s="23">
        <v>160</v>
      </c>
      <c r="F49" s="25" t="s">
        <v>32</v>
      </c>
      <c r="G49" s="23">
        <f t="shared" si="7"/>
        <v>183.90804597701148</v>
      </c>
      <c r="H49" s="19">
        <f t="shared" si="8"/>
        <v>38400</v>
      </c>
      <c r="I49" s="19">
        <f t="shared" si="9"/>
        <v>44137.931034482754</v>
      </c>
      <c r="J49" s="21">
        <f t="shared" si="10"/>
        <v>28800</v>
      </c>
      <c r="K49" s="21">
        <f t="shared" si="11"/>
        <v>33103.448275862065</v>
      </c>
      <c r="L49" s="14">
        <f t="shared" si="12"/>
        <v>0</v>
      </c>
      <c r="M49" s="14"/>
      <c r="N49" s="14"/>
      <c r="O49" s="85"/>
    </row>
    <row r="50" spans="1:15" ht="16.5" customHeight="1" x14ac:dyDescent="0.25">
      <c r="A50" s="74"/>
      <c r="B50" s="1">
        <v>45</v>
      </c>
      <c r="C50" s="46" t="s">
        <v>135</v>
      </c>
      <c r="D50" s="58" t="s">
        <v>33</v>
      </c>
      <c r="E50" s="23">
        <v>220</v>
      </c>
      <c r="F50" s="25" t="s">
        <v>32</v>
      </c>
      <c r="G50" s="23">
        <f t="shared" si="7"/>
        <v>252.87356321839081</v>
      </c>
      <c r="H50" s="19">
        <f t="shared" si="8"/>
        <v>52800</v>
      </c>
      <c r="I50" s="19">
        <f t="shared" si="9"/>
        <v>60689.655172413797</v>
      </c>
      <c r="J50" s="21">
        <f t="shared" si="10"/>
        <v>39600</v>
      </c>
      <c r="K50" s="21">
        <f t="shared" si="11"/>
        <v>45517.241379310348</v>
      </c>
      <c r="L50" s="14">
        <f t="shared" si="12"/>
        <v>0</v>
      </c>
      <c r="M50" s="14"/>
      <c r="N50" s="14"/>
      <c r="O50" s="85"/>
    </row>
    <row r="51" spans="1:15" ht="18.75" customHeight="1" x14ac:dyDescent="0.25">
      <c r="A51" s="74"/>
      <c r="B51" s="1">
        <v>46</v>
      </c>
      <c r="C51" s="46" t="s">
        <v>134</v>
      </c>
      <c r="D51" s="58" t="s">
        <v>33</v>
      </c>
      <c r="E51" s="23">
        <v>215</v>
      </c>
      <c r="F51" s="25" t="s">
        <v>32</v>
      </c>
      <c r="G51" s="23">
        <f t="shared" si="7"/>
        <v>247.12643678160919</v>
      </c>
      <c r="H51" s="19">
        <f t="shared" si="8"/>
        <v>51600</v>
      </c>
      <c r="I51" s="19">
        <f t="shared" si="9"/>
        <v>59310.344827586203</v>
      </c>
      <c r="J51" s="21">
        <f t="shared" si="10"/>
        <v>38700</v>
      </c>
      <c r="K51" s="21">
        <f t="shared" si="11"/>
        <v>44482.758620689652</v>
      </c>
      <c r="L51" s="14">
        <f t="shared" si="12"/>
        <v>0</v>
      </c>
      <c r="M51" s="14"/>
      <c r="N51" s="14"/>
      <c r="O51" s="85"/>
    </row>
    <row r="52" spans="1:15" ht="14.25" customHeight="1" x14ac:dyDescent="0.25">
      <c r="A52" s="74"/>
      <c r="B52" s="1">
        <v>47</v>
      </c>
      <c r="C52" s="46" t="s">
        <v>133</v>
      </c>
      <c r="D52" s="58" t="s">
        <v>33</v>
      </c>
      <c r="E52" s="23">
        <v>170</v>
      </c>
      <c r="F52" s="25" t="s">
        <v>32</v>
      </c>
      <c r="G52" s="23">
        <f t="shared" si="7"/>
        <v>195.40229885057471</v>
      </c>
      <c r="H52" s="19">
        <f t="shared" si="8"/>
        <v>40800</v>
      </c>
      <c r="I52" s="19">
        <f t="shared" si="9"/>
        <v>46896.551724137928</v>
      </c>
      <c r="J52" s="21">
        <f t="shared" si="10"/>
        <v>30600</v>
      </c>
      <c r="K52" s="21">
        <f t="shared" si="11"/>
        <v>35172.413793103449</v>
      </c>
      <c r="L52" s="14">
        <f t="shared" si="12"/>
        <v>0</v>
      </c>
      <c r="M52" s="14"/>
      <c r="N52" s="14"/>
      <c r="O52" s="85"/>
    </row>
    <row r="53" spans="1:15" ht="17.25" customHeight="1" x14ac:dyDescent="0.25">
      <c r="A53" s="74"/>
      <c r="B53" s="1">
        <v>48</v>
      </c>
      <c r="C53" s="46" t="s">
        <v>132</v>
      </c>
      <c r="D53" s="58" t="s">
        <v>33</v>
      </c>
      <c r="E53" s="23">
        <v>180</v>
      </c>
      <c r="F53" s="25" t="s">
        <v>32</v>
      </c>
      <c r="G53" s="23">
        <f t="shared" si="7"/>
        <v>206.89655172413794</v>
      </c>
      <c r="H53" s="19">
        <f t="shared" si="8"/>
        <v>43200</v>
      </c>
      <c r="I53" s="19">
        <f t="shared" si="9"/>
        <v>49655.172413793101</v>
      </c>
      <c r="J53" s="21">
        <f t="shared" si="10"/>
        <v>32400</v>
      </c>
      <c r="K53" s="21">
        <f t="shared" si="11"/>
        <v>37241.379310344826</v>
      </c>
      <c r="L53" s="14">
        <f t="shared" si="12"/>
        <v>0</v>
      </c>
      <c r="M53" s="14"/>
      <c r="N53" s="14"/>
      <c r="O53" s="85"/>
    </row>
    <row r="54" spans="1:15" ht="16.5" customHeight="1" x14ac:dyDescent="0.25">
      <c r="A54" s="74"/>
      <c r="B54" s="1">
        <v>49</v>
      </c>
      <c r="C54" s="57" t="s">
        <v>178</v>
      </c>
      <c r="D54" s="58">
        <v>125</v>
      </c>
      <c r="E54" s="23">
        <v>180</v>
      </c>
      <c r="F54" s="25">
        <f>100*(E54/D54)-100</f>
        <v>44</v>
      </c>
      <c r="G54" s="23">
        <f>E54/0.87</f>
        <v>206.89655172413794</v>
      </c>
      <c r="H54" s="19">
        <f>240*E54</f>
        <v>43200</v>
      </c>
      <c r="I54" s="19">
        <f>G54*240</f>
        <v>49655.172413793101</v>
      </c>
      <c r="J54" s="21">
        <f>180*E54</f>
        <v>32400</v>
      </c>
      <c r="K54" s="21">
        <f>180*G54</f>
        <v>37241.379310344826</v>
      </c>
      <c r="L54" s="14">
        <f>N54*0.87</f>
        <v>0</v>
      </c>
      <c r="M54" s="14"/>
      <c r="N54" s="14"/>
      <c r="O54" s="85"/>
    </row>
    <row r="55" spans="1:15" ht="18" customHeight="1" thickBot="1" x14ac:dyDescent="0.3">
      <c r="A55" s="75"/>
      <c r="B55" s="69">
        <v>50</v>
      </c>
      <c r="C55" s="48" t="s">
        <v>131</v>
      </c>
      <c r="D55" s="59" t="s">
        <v>182</v>
      </c>
      <c r="E55" s="39">
        <v>150</v>
      </c>
      <c r="F55" s="67" t="s">
        <v>32</v>
      </c>
      <c r="G55" s="39">
        <f t="shared" si="7"/>
        <v>172.41379310344828</v>
      </c>
      <c r="H55" s="41">
        <f t="shared" si="8"/>
        <v>36000</v>
      </c>
      <c r="I55" s="41">
        <f t="shared" si="9"/>
        <v>41379.310344827587</v>
      </c>
      <c r="J55" s="42">
        <f t="shared" si="10"/>
        <v>27000</v>
      </c>
      <c r="K55" s="42">
        <f t="shared" si="11"/>
        <v>31034.482758620692</v>
      </c>
      <c r="L55" s="43">
        <f t="shared" si="12"/>
        <v>0</v>
      </c>
      <c r="M55" s="14"/>
      <c r="N55" s="14"/>
      <c r="O55" s="85"/>
    </row>
    <row r="56" spans="1:15" ht="18" customHeight="1" x14ac:dyDescent="0.25">
      <c r="A56" s="76" t="s">
        <v>177</v>
      </c>
      <c r="B56" s="68">
        <v>1</v>
      </c>
      <c r="C56" s="49" t="s">
        <v>68</v>
      </c>
      <c r="D56" s="61" t="s">
        <v>33</v>
      </c>
      <c r="E56" s="62">
        <v>125</v>
      </c>
      <c r="F56" s="63" t="s">
        <v>32</v>
      </c>
      <c r="G56" s="62">
        <f t="shared" si="7"/>
        <v>143.67816091954023</v>
      </c>
      <c r="H56" s="64">
        <f t="shared" si="8"/>
        <v>30000</v>
      </c>
      <c r="I56" s="64">
        <f t="shared" si="9"/>
        <v>34482.758620689652</v>
      </c>
      <c r="J56" s="65">
        <f t="shared" si="10"/>
        <v>22500</v>
      </c>
      <c r="K56" s="65">
        <f t="shared" si="11"/>
        <v>25862.068965517243</v>
      </c>
      <c r="L56" s="66">
        <f t="shared" si="12"/>
        <v>0</v>
      </c>
      <c r="M56" s="14"/>
      <c r="N56" s="14"/>
      <c r="O56" s="85"/>
    </row>
    <row r="57" spans="1:15" ht="18.75" customHeight="1" x14ac:dyDescent="0.25">
      <c r="A57" s="77"/>
      <c r="B57" s="1">
        <v>2</v>
      </c>
      <c r="C57" s="50" t="s">
        <v>17</v>
      </c>
      <c r="D57" s="58" t="s">
        <v>33</v>
      </c>
      <c r="E57" s="23">
        <v>160</v>
      </c>
      <c r="F57" s="24" t="s">
        <v>32</v>
      </c>
      <c r="G57" s="23">
        <f t="shared" si="7"/>
        <v>183.90804597701148</v>
      </c>
      <c r="H57" s="19">
        <f t="shared" si="8"/>
        <v>38400</v>
      </c>
      <c r="I57" s="19">
        <f t="shared" si="9"/>
        <v>44137.931034482754</v>
      </c>
      <c r="J57" s="21">
        <f t="shared" si="10"/>
        <v>28800</v>
      </c>
      <c r="K57" s="21">
        <f t="shared" si="11"/>
        <v>33103.448275862065</v>
      </c>
      <c r="L57" s="14">
        <f t="shared" si="12"/>
        <v>0</v>
      </c>
      <c r="M57" s="14"/>
      <c r="N57" s="14"/>
      <c r="O57" s="85"/>
    </row>
    <row r="58" spans="1:15" ht="16.5" customHeight="1" x14ac:dyDescent="0.25">
      <c r="A58" s="77"/>
      <c r="B58" s="1">
        <v>3</v>
      </c>
      <c r="C58" s="50" t="s">
        <v>69</v>
      </c>
      <c r="D58" s="58" t="s">
        <v>33</v>
      </c>
      <c r="E58" s="23">
        <v>170</v>
      </c>
      <c r="F58" s="24" t="s">
        <v>32</v>
      </c>
      <c r="G58" s="23">
        <f t="shared" si="7"/>
        <v>195.40229885057471</v>
      </c>
      <c r="H58" s="19">
        <f t="shared" si="8"/>
        <v>40800</v>
      </c>
      <c r="I58" s="19">
        <f t="shared" si="9"/>
        <v>46896.551724137928</v>
      </c>
      <c r="J58" s="21">
        <f t="shared" si="10"/>
        <v>30600</v>
      </c>
      <c r="K58" s="21">
        <f t="shared" si="11"/>
        <v>35172.413793103449</v>
      </c>
      <c r="L58" s="14">
        <f t="shared" si="12"/>
        <v>0</v>
      </c>
      <c r="M58" s="14"/>
      <c r="N58" s="14"/>
      <c r="O58" s="85"/>
    </row>
    <row r="59" spans="1:15" ht="18" customHeight="1" x14ac:dyDescent="0.25">
      <c r="A59" s="77"/>
      <c r="B59" s="1">
        <v>4</v>
      </c>
      <c r="C59" s="50" t="s">
        <v>70</v>
      </c>
      <c r="D59" s="58" t="s">
        <v>33</v>
      </c>
      <c r="E59" s="23">
        <v>160</v>
      </c>
      <c r="F59" s="24" t="s">
        <v>32</v>
      </c>
      <c r="G59" s="23">
        <f t="shared" si="7"/>
        <v>183.90804597701148</v>
      </c>
      <c r="H59" s="19">
        <f t="shared" si="8"/>
        <v>38400</v>
      </c>
      <c r="I59" s="19">
        <f t="shared" si="9"/>
        <v>44137.931034482754</v>
      </c>
      <c r="J59" s="21">
        <f t="shared" si="10"/>
        <v>28800</v>
      </c>
      <c r="K59" s="21">
        <f t="shared" si="11"/>
        <v>33103.448275862065</v>
      </c>
      <c r="L59" s="14">
        <f t="shared" si="12"/>
        <v>0</v>
      </c>
      <c r="M59" s="14"/>
      <c r="N59" s="14"/>
      <c r="O59" s="85"/>
    </row>
    <row r="60" spans="1:15" ht="18" customHeight="1" x14ac:dyDescent="0.25">
      <c r="A60" s="77"/>
      <c r="B60" s="1">
        <v>5</v>
      </c>
      <c r="C60" s="50" t="s">
        <v>71</v>
      </c>
      <c r="D60" s="58" t="s">
        <v>33</v>
      </c>
      <c r="E60" s="23">
        <v>120</v>
      </c>
      <c r="F60" s="24" t="s">
        <v>32</v>
      </c>
      <c r="G60" s="23">
        <f t="shared" si="7"/>
        <v>137.93103448275863</v>
      </c>
      <c r="H60" s="19">
        <f t="shared" si="8"/>
        <v>28800</v>
      </c>
      <c r="I60" s="19">
        <f t="shared" si="9"/>
        <v>33103.448275862072</v>
      </c>
      <c r="J60" s="21">
        <f t="shared" si="10"/>
        <v>21600</v>
      </c>
      <c r="K60" s="21">
        <f t="shared" si="11"/>
        <v>24827.586206896554</v>
      </c>
      <c r="L60" s="14">
        <f t="shared" si="12"/>
        <v>0</v>
      </c>
      <c r="M60" s="14"/>
      <c r="N60" s="14"/>
      <c r="O60" s="85"/>
    </row>
    <row r="61" spans="1:15" ht="17.25" customHeight="1" x14ac:dyDescent="0.25">
      <c r="A61" s="77"/>
      <c r="B61" s="1">
        <v>6</v>
      </c>
      <c r="C61" s="50" t="s">
        <v>72</v>
      </c>
      <c r="D61" s="58" t="s">
        <v>33</v>
      </c>
      <c r="E61" s="23">
        <v>120</v>
      </c>
      <c r="F61" s="24" t="s">
        <v>32</v>
      </c>
      <c r="G61" s="23">
        <f t="shared" si="7"/>
        <v>137.93103448275863</v>
      </c>
      <c r="H61" s="19">
        <f t="shared" si="8"/>
        <v>28800</v>
      </c>
      <c r="I61" s="19">
        <f t="shared" si="9"/>
        <v>33103.448275862072</v>
      </c>
      <c r="J61" s="21">
        <f t="shared" si="10"/>
        <v>21600</v>
      </c>
      <c r="K61" s="21">
        <f t="shared" si="11"/>
        <v>24827.586206896554</v>
      </c>
      <c r="L61" s="14">
        <f t="shared" si="12"/>
        <v>0</v>
      </c>
      <c r="M61" s="14"/>
      <c r="N61" s="14"/>
      <c r="O61" s="85"/>
    </row>
    <row r="62" spans="1:15" ht="18.75" customHeight="1" x14ac:dyDescent="0.25">
      <c r="A62" s="77"/>
      <c r="B62" s="1">
        <v>7</v>
      </c>
      <c r="C62" s="50" t="s">
        <v>73</v>
      </c>
      <c r="D62" s="58" t="s">
        <v>33</v>
      </c>
      <c r="E62" s="23">
        <v>120</v>
      </c>
      <c r="F62" s="24" t="s">
        <v>32</v>
      </c>
      <c r="G62" s="23">
        <f t="shared" si="7"/>
        <v>137.93103448275863</v>
      </c>
      <c r="H62" s="19">
        <f t="shared" si="8"/>
        <v>28800</v>
      </c>
      <c r="I62" s="19">
        <f t="shared" si="9"/>
        <v>33103.448275862072</v>
      </c>
      <c r="J62" s="21">
        <f t="shared" si="10"/>
        <v>21600</v>
      </c>
      <c r="K62" s="21">
        <f t="shared" si="11"/>
        <v>24827.586206896554</v>
      </c>
      <c r="L62" s="14">
        <f t="shared" si="12"/>
        <v>0</v>
      </c>
      <c r="M62" s="14"/>
      <c r="N62" s="14"/>
      <c r="O62" s="85"/>
    </row>
    <row r="63" spans="1:15" ht="17.25" customHeight="1" x14ac:dyDescent="0.25">
      <c r="A63" s="77"/>
      <c r="B63" s="1">
        <v>8</v>
      </c>
      <c r="C63" s="50" t="s">
        <v>74</v>
      </c>
      <c r="D63" s="58" t="s">
        <v>33</v>
      </c>
      <c r="E63" s="23">
        <v>120</v>
      </c>
      <c r="F63" s="24" t="s">
        <v>32</v>
      </c>
      <c r="G63" s="23">
        <f t="shared" si="7"/>
        <v>137.93103448275863</v>
      </c>
      <c r="H63" s="19">
        <f t="shared" si="8"/>
        <v>28800</v>
      </c>
      <c r="I63" s="19">
        <f t="shared" si="9"/>
        <v>33103.448275862072</v>
      </c>
      <c r="J63" s="21">
        <f t="shared" si="10"/>
        <v>21600</v>
      </c>
      <c r="K63" s="21">
        <f t="shared" si="11"/>
        <v>24827.586206896554</v>
      </c>
      <c r="L63" s="14">
        <f t="shared" si="12"/>
        <v>0</v>
      </c>
      <c r="M63" s="14"/>
      <c r="N63" s="14"/>
      <c r="O63" s="85"/>
    </row>
    <row r="64" spans="1:15" ht="18" customHeight="1" x14ac:dyDescent="0.25">
      <c r="A64" s="77"/>
      <c r="B64" s="1">
        <v>9</v>
      </c>
      <c r="C64" s="50" t="s">
        <v>75</v>
      </c>
      <c r="D64" s="58" t="s">
        <v>33</v>
      </c>
      <c r="E64" s="23">
        <v>120</v>
      </c>
      <c r="F64" s="24" t="s">
        <v>32</v>
      </c>
      <c r="G64" s="23">
        <f t="shared" si="7"/>
        <v>137.93103448275863</v>
      </c>
      <c r="H64" s="19">
        <f t="shared" si="8"/>
        <v>28800</v>
      </c>
      <c r="I64" s="19">
        <f t="shared" si="9"/>
        <v>33103.448275862072</v>
      </c>
      <c r="J64" s="21">
        <f t="shared" si="10"/>
        <v>21600</v>
      </c>
      <c r="K64" s="21">
        <f t="shared" si="11"/>
        <v>24827.586206896554</v>
      </c>
      <c r="L64" s="14">
        <f t="shared" si="12"/>
        <v>0</v>
      </c>
      <c r="M64" s="14"/>
      <c r="N64" s="14"/>
      <c r="O64" s="85"/>
    </row>
    <row r="65" spans="1:15" ht="16.5" customHeight="1" x14ac:dyDescent="0.25">
      <c r="A65" s="77"/>
      <c r="B65" s="1">
        <v>10</v>
      </c>
      <c r="C65" s="50" t="s">
        <v>76</v>
      </c>
      <c r="D65" s="58" t="s">
        <v>33</v>
      </c>
      <c r="E65" s="23">
        <v>170</v>
      </c>
      <c r="F65" s="24" t="s">
        <v>32</v>
      </c>
      <c r="G65" s="23">
        <f t="shared" si="7"/>
        <v>195.40229885057471</v>
      </c>
      <c r="H65" s="19">
        <f t="shared" si="8"/>
        <v>40800</v>
      </c>
      <c r="I65" s="19">
        <f t="shared" si="9"/>
        <v>46896.551724137928</v>
      </c>
      <c r="J65" s="21">
        <f t="shared" si="10"/>
        <v>30600</v>
      </c>
      <c r="K65" s="21">
        <f t="shared" si="11"/>
        <v>35172.413793103449</v>
      </c>
      <c r="L65" s="14">
        <f t="shared" si="12"/>
        <v>0</v>
      </c>
      <c r="M65" s="14"/>
      <c r="N65" s="14"/>
      <c r="O65" s="85"/>
    </row>
    <row r="66" spans="1:15" ht="18.75" customHeight="1" x14ac:dyDescent="0.25">
      <c r="A66" s="77"/>
      <c r="B66" s="1">
        <v>11</v>
      </c>
      <c r="C66" s="50" t="s">
        <v>77</v>
      </c>
      <c r="D66" s="58" t="s">
        <v>33</v>
      </c>
      <c r="E66" s="23">
        <v>190</v>
      </c>
      <c r="F66" s="24" t="s">
        <v>32</v>
      </c>
      <c r="G66" s="23">
        <f t="shared" si="7"/>
        <v>218.39080459770116</v>
      </c>
      <c r="H66" s="19">
        <f t="shared" si="8"/>
        <v>45600</v>
      </c>
      <c r="I66" s="19">
        <f t="shared" si="9"/>
        <v>52413.793103448275</v>
      </c>
      <c r="J66" s="21">
        <f t="shared" si="10"/>
        <v>34200</v>
      </c>
      <c r="K66" s="21">
        <f t="shared" si="11"/>
        <v>39310.34482758621</v>
      </c>
      <c r="L66" s="14">
        <f t="shared" si="12"/>
        <v>0</v>
      </c>
      <c r="M66" s="14"/>
      <c r="N66" s="14"/>
      <c r="O66" s="85"/>
    </row>
    <row r="67" spans="1:15" ht="16.5" customHeight="1" x14ac:dyDescent="0.25">
      <c r="A67" s="77"/>
      <c r="B67" s="1">
        <v>12</v>
      </c>
      <c r="C67" s="50" t="s">
        <v>78</v>
      </c>
      <c r="D67" s="58" t="s">
        <v>33</v>
      </c>
      <c r="E67" s="23">
        <v>140</v>
      </c>
      <c r="F67" s="24" t="s">
        <v>32</v>
      </c>
      <c r="G67" s="23">
        <f t="shared" si="7"/>
        <v>160.91954022988506</v>
      </c>
      <c r="H67" s="19">
        <f t="shared" si="8"/>
        <v>33600</v>
      </c>
      <c r="I67" s="19">
        <f t="shared" si="9"/>
        <v>38620.689655172413</v>
      </c>
      <c r="J67" s="21">
        <f t="shared" si="10"/>
        <v>25200</v>
      </c>
      <c r="K67" s="21">
        <f t="shared" si="11"/>
        <v>28965.517241379312</v>
      </c>
      <c r="L67" s="14">
        <f t="shared" si="12"/>
        <v>0</v>
      </c>
      <c r="M67" s="14"/>
      <c r="N67" s="14"/>
      <c r="O67" s="85"/>
    </row>
    <row r="68" spans="1:15" ht="16.5" customHeight="1" x14ac:dyDescent="0.25">
      <c r="A68" s="77"/>
      <c r="B68" s="1">
        <v>13</v>
      </c>
      <c r="C68" s="50" t="s">
        <v>79</v>
      </c>
      <c r="D68" s="58" t="s">
        <v>33</v>
      </c>
      <c r="E68" s="23">
        <v>125</v>
      </c>
      <c r="F68" s="24" t="s">
        <v>32</v>
      </c>
      <c r="G68" s="23">
        <f t="shared" si="7"/>
        <v>143.67816091954023</v>
      </c>
      <c r="H68" s="19">
        <f t="shared" si="8"/>
        <v>30000</v>
      </c>
      <c r="I68" s="19">
        <f t="shared" si="9"/>
        <v>34482.758620689652</v>
      </c>
      <c r="J68" s="21">
        <f t="shared" si="10"/>
        <v>22500</v>
      </c>
      <c r="K68" s="21">
        <f t="shared" si="11"/>
        <v>25862.068965517243</v>
      </c>
      <c r="L68" s="14">
        <f t="shared" si="12"/>
        <v>0</v>
      </c>
      <c r="M68" s="14"/>
      <c r="N68" s="14"/>
      <c r="O68" s="85"/>
    </row>
    <row r="69" spans="1:15" ht="15.75" customHeight="1" x14ac:dyDescent="0.25">
      <c r="A69" s="77"/>
      <c r="B69" s="1">
        <v>14</v>
      </c>
      <c r="C69" s="50" t="s">
        <v>80</v>
      </c>
      <c r="D69" s="58" t="s">
        <v>33</v>
      </c>
      <c r="E69" s="23">
        <v>220</v>
      </c>
      <c r="F69" s="24" t="s">
        <v>32</v>
      </c>
      <c r="G69" s="23">
        <f t="shared" si="7"/>
        <v>252.87356321839081</v>
      </c>
      <c r="H69" s="19">
        <f t="shared" si="8"/>
        <v>52800</v>
      </c>
      <c r="I69" s="19">
        <f t="shared" si="9"/>
        <v>60689.655172413797</v>
      </c>
      <c r="J69" s="21">
        <f t="shared" si="10"/>
        <v>39600</v>
      </c>
      <c r="K69" s="21">
        <f t="shared" si="11"/>
        <v>45517.241379310348</v>
      </c>
      <c r="L69" s="14">
        <f t="shared" si="12"/>
        <v>0</v>
      </c>
      <c r="M69" s="14"/>
      <c r="N69" s="14"/>
      <c r="O69" s="85"/>
    </row>
    <row r="70" spans="1:15" ht="17.25" customHeight="1" x14ac:dyDescent="0.25">
      <c r="A70" s="77"/>
      <c r="B70" s="1">
        <v>15</v>
      </c>
      <c r="C70" s="50" t="s">
        <v>81</v>
      </c>
      <c r="D70" s="58" t="s">
        <v>33</v>
      </c>
      <c r="E70" s="23">
        <v>125</v>
      </c>
      <c r="F70" s="24" t="s">
        <v>32</v>
      </c>
      <c r="G70" s="23">
        <f t="shared" si="7"/>
        <v>143.67816091954023</v>
      </c>
      <c r="H70" s="19">
        <f t="shared" si="8"/>
        <v>30000</v>
      </c>
      <c r="I70" s="19">
        <f t="shared" si="9"/>
        <v>34482.758620689652</v>
      </c>
      <c r="J70" s="21">
        <f t="shared" si="10"/>
        <v>22500</v>
      </c>
      <c r="K70" s="21">
        <f t="shared" si="11"/>
        <v>25862.068965517243</v>
      </c>
      <c r="L70" s="14">
        <f t="shared" si="12"/>
        <v>0</v>
      </c>
      <c r="M70" s="14"/>
      <c r="N70" s="14"/>
      <c r="O70" s="85"/>
    </row>
    <row r="71" spans="1:15" ht="30" customHeight="1" x14ac:dyDescent="0.25">
      <c r="A71" s="77"/>
      <c r="B71" s="1">
        <v>16</v>
      </c>
      <c r="C71" s="50" t="s">
        <v>82</v>
      </c>
      <c r="D71" s="58" t="s">
        <v>33</v>
      </c>
      <c r="E71" s="23">
        <v>124</v>
      </c>
      <c r="F71" s="24" t="s">
        <v>32</v>
      </c>
      <c r="G71" s="23">
        <f t="shared" si="7"/>
        <v>142.5287356321839</v>
      </c>
      <c r="H71" s="19">
        <f t="shared" si="8"/>
        <v>29760</v>
      </c>
      <c r="I71" s="19">
        <f t="shared" si="9"/>
        <v>34206.896551724138</v>
      </c>
      <c r="J71" s="21">
        <f t="shared" si="10"/>
        <v>22320</v>
      </c>
      <c r="K71" s="21">
        <f t="shared" si="11"/>
        <v>25655.172413793101</v>
      </c>
      <c r="L71" s="14">
        <f t="shared" si="12"/>
        <v>0</v>
      </c>
      <c r="M71" s="14"/>
      <c r="N71" s="14"/>
      <c r="O71" s="85"/>
    </row>
    <row r="72" spans="1:15" ht="14.25" customHeight="1" x14ac:dyDescent="0.25">
      <c r="A72" s="77"/>
      <c r="B72" s="1">
        <v>17</v>
      </c>
      <c r="C72" s="50" t="s">
        <v>83</v>
      </c>
      <c r="D72" s="58" t="s">
        <v>33</v>
      </c>
      <c r="E72" s="23">
        <v>190</v>
      </c>
      <c r="F72" s="24" t="s">
        <v>32</v>
      </c>
      <c r="G72" s="23">
        <f t="shared" si="7"/>
        <v>218.39080459770116</v>
      </c>
      <c r="H72" s="19">
        <f t="shared" si="8"/>
        <v>45600</v>
      </c>
      <c r="I72" s="19">
        <f t="shared" si="9"/>
        <v>52413.793103448275</v>
      </c>
      <c r="J72" s="21">
        <f t="shared" si="10"/>
        <v>34200</v>
      </c>
      <c r="K72" s="21">
        <f t="shared" si="11"/>
        <v>39310.34482758621</v>
      </c>
      <c r="L72" s="14">
        <f t="shared" si="12"/>
        <v>0</v>
      </c>
      <c r="M72" s="14"/>
      <c r="N72" s="14"/>
      <c r="O72" s="85"/>
    </row>
    <row r="73" spans="1:15" ht="17.25" customHeight="1" x14ac:dyDescent="0.25">
      <c r="A73" s="77"/>
      <c r="B73" s="1">
        <v>18</v>
      </c>
      <c r="C73" s="50" t="s">
        <v>84</v>
      </c>
      <c r="D73" s="58" t="s">
        <v>33</v>
      </c>
      <c r="E73" s="23">
        <v>180</v>
      </c>
      <c r="F73" s="24" t="s">
        <v>32</v>
      </c>
      <c r="G73" s="23">
        <f t="shared" si="7"/>
        <v>206.89655172413794</v>
      </c>
      <c r="H73" s="19">
        <f t="shared" si="8"/>
        <v>43200</v>
      </c>
      <c r="I73" s="19">
        <f t="shared" si="9"/>
        <v>49655.172413793101</v>
      </c>
      <c r="J73" s="21">
        <f t="shared" si="10"/>
        <v>32400</v>
      </c>
      <c r="K73" s="21">
        <f t="shared" si="11"/>
        <v>37241.379310344826</v>
      </c>
      <c r="L73" s="14">
        <f t="shared" si="12"/>
        <v>0</v>
      </c>
      <c r="M73" s="14"/>
      <c r="N73" s="14"/>
      <c r="O73" s="85"/>
    </row>
    <row r="74" spans="1:15" ht="16.5" customHeight="1" x14ac:dyDescent="0.25">
      <c r="A74" s="77"/>
      <c r="B74" s="1">
        <v>19</v>
      </c>
      <c r="C74" s="50" t="s">
        <v>85</v>
      </c>
      <c r="D74" s="58" t="s">
        <v>33</v>
      </c>
      <c r="E74" s="23">
        <v>170</v>
      </c>
      <c r="F74" s="24" t="s">
        <v>32</v>
      </c>
      <c r="G74" s="23">
        <f t="shared" si="7"/>
        <v>195.40229885057471</v>
      </c>
      <c r="H74" s="19">
        <f t="shared" si="8"/>
        <v>40800</v>
      </c>
      <c r="I74" s="19">
        <f t="shared" si="9"/>
        <v>46896.551724137928</v>
      </c>
      <c r="J74" s="21">
        <f t="shared" si="10"/>
        <v>30600</v>
      </c>
      <c r="K74" s="21">
        <f t="shared" si="11"/>
        <v>35172.413793103449</v>
      </c>
      <c r="L74" s="14">
        <f t="shared" si="12"/>
        <v>0</v>
      </c>
      <c r="M74" s="14"/>
      <c r="N74" s="14"/>
      <c r="O74" s="85"/>
    </row>
    <row r="75" spans="1:15" ht="15" customHeight="1" x14ac:dyDescent="0.25">
      <c r="A75" s="77"/>
      <c r="B75" s="1">
        <v>20</v>
      </c>
      <c r="C75" s="50" t="s">
        <v>86</v>
      </c>
      <c r="D75" s="58" t="s">
        <v>33</v>
      </c>
      <c r="E75" s="23">
        <v>140</v>
      </c>
      <c r="F75" s="24" t="s">
        <v>32</v>
      </c>
      <c r="G75" s="23">
        <f t="shared" si="7"/>
        <v>160.91954022988506</v>
      </c>
      <c r="H75" s="19">
        <f t="shared" si="8"/>
        <v>33600</v>
      </c>
      <c r="I75" s="19">
        <f t="shared" si="9"/>
        <v>38620.689655172413</v>
      </c>
      <c r="J75" s="21">
        <f t="shared" si="10"/>
        <v>25200</v>
      </c>
      <c r="K75" s="21">
        <f t="shared" si="11"/>
        <v>28965.517241379312</v>
      </c>
      <c r="L75" s="14">
        <f t="shared" si="12"/>
        <v>0</v>
      </c>
      <c r="M75" s="14"/>
      <c r="N75" s="14"/>
      <c r="O75" s="85"/>
    </row>
    <row r="76" spans="1:15" ht="17.25" customHeight="1" x14ac:dyDescent="0.25">
      <c r="A76" s="77"/>
      <c r="B76" s="1">
        <v>21</v>
      </c>
      <c r="C76" s="50" t="s">
        <v>87</v>
      </c>
      <c r="D76" s="58" t="s">
        <v>33</v>
      </c>
      <c r="E76" s="23">
        <v>140</v>
      </c>
      <c r="F76" s="24" t="s">
        <v>32</v>
      </c>
      <c r="G76" s="23">
        <f t="shared" si="7"/>
        <v>160.91954022988506</v>
      </c>
      <c r="H76" s="19">
        <f t="shared" si="8"/>
        <v>33600</v>
      </c>
      <c r="I76" s="19">
        <f t="shared" si="9"/>
        <v>38620.689655172413</v>
      </c>
      <c r="J76" s="21">
        <f t="shared" si="10"/>
        <v>25200</v>
      </c>
      <c r="K76" s="21">
        <f t="shared" si="11"/>
        <v>28965.517241379312</v>
      </c>
      <c r="L76" s="14">
        <f t="shared" si="12"/>
        <v>0</v>
      </c>
      <c r="M76" s="14"/>
      <c r="N76" s="14"/>
      <c r="O76" s="85"/>
    </row>
    <row r="77" spans="1:15" ht="20.25" customHeight="1" x14ac:dyDescent="0.25">
      <c r="A77" s="77"/>
      <c r="B77" s="1">
        <v>22</v>
      </c>
      <c r="C77" s="50" t="s">
        <v>23</v>
      </c>
      <c r="D77" s="58" t="s">
        <v>33</v>
      </c>
      <c r="E77" s="23">
        <v>170</v>
      </c>
      <c r="F77" s="24" t="s">
        <v>32</v>
      </c>
      <c r="G77" s="23">
        <f t="shared" si="7"/>
        <v>195.40229885057471</v>
      </c>
      <c r="H77" s="19">
        <f t="shared" si="8"/>
        <v>40800</v>
      </c>
      <c r="I77" s="19">
        <f t="shared" si="9"/>
        <v>46896.551724137928</v>
      </c>
      <c r="J77" s="21">
        <f t="shared" si="10"/>
        <v>30600</v>
      </c>
      <c r="K77" s="21">
        <f t="shared" si="11"/>
        <v>35172.413793103449</v>
      </c>
      <c r="L77" s="14">
        <f t="shared" si="12"/>
        <v>0</v>
      </c>
      <c r="M77" s="14"/>
      <c r="N77" s="14"/>
      <c r="O77" s="85"/>
    </row>
    <row r="78" spans="1:15" ht="27" customHeight="1" x14ac:dyDescent="0.25">
      <c r="A78" s="77"/>
      <c r="B78" s="1">
        <v>23</v>
      </c>
      <c r="C78" s="51" t="s">
        <v>7</v>
      </c>
      <c r="D78" s="58" t="s">
        <v>33</v>
      </c>
      <c r="E78" s="23">
        <v>133</v>
      </c>
      <c r="F78" s="24" t="s">
        <v>32</v>
      </c>
      <c r="G78" s="23">
        <f t="shared" si="7"/>
        <v>152.87356321839081</v>
      </c>
      <c r="H78" s="19">
        <f t="shared" si="8"/>
        <v>31920</v>
      </c>
      <c r="I78" s="19">
        <f t="shared" si="9"/>
        <v>36689.655172413797</v>
      </c>
      <c r="J78" s="21">
        <f t="shared" si="10"/>
        <v>23940</v>
      </c>
      <c r="K78" s="21">
        <f t="shared" si="11"/>
        <v>27517.241379310348</v>
      </c>
      <c r="L78" s="14">
        <f t="shared" si="12"/>
        <v>0</v>
      </c>
      <c r="M78" s="14"/>
      <c r="N78" s="14"/>
      <c r="O78" s="85"/>
    </row>
    <row r="79" spans="1:15" ht="30.75" customHeight="1" x14ac:dyDescent="0.25">
      <c r="A79" s="77"/>
      <c r="B79" s="1">
        <v>24</v>
      </c>
      <c r="C79" s="50" t="s">
        <v>88</v>
      </c>
      <c r="D79" s="58" t="s">
        <v>33</v>
      </c>
      <c r="E79" s="23">
        <v>160</v>
      </c>
      <c r="F79" s="24" t="s">
        <v>32</v>
      </c>
      <c r="G79" s="23">
        <f t="shared" si="7"/>
        <v>183.90804597701148</v>
      </c>
      <c r="H79" s="19">
        <f t="shared" si="8"/>
        <v>38400</v>
      </c>
      <c r="I79" s="19">
        <f t="shared" si="9"/>
        <v>44137.931034482754</v>
      </c>
      <c r="J79" s="21">
        <f t="shared" si="10"/>
        <v>28800</v>
      </c>
      <c r="K79" s="21">
        <f t="shared" si="11"/>
        <v>33103.448275862065</v>
      </c>
      <c r="L79" s="14">
        <f t="shared" si="12"/>
        <v>0</v>
      </c>
      <c r="M79" s="14"/>
      <c r="N79" s="14"/>
      <c r="O79" s="85"/>
    </row>
    <row r="80" spans="1:15" ht="21" customHeight="1" x14ac:dyDescent="0.25">
      <c r="A80" s="77"/>
      <c r="B80" s="1">
        <v>25</v>
      </c>
      <c r="C80" s="50" t="s">
        <v>89</v>
      </c>
      <c r="D80" s="58" t="s">
        <v>33</v>
      </c>
      <c r="E80" s="23">
        <v>150</v>
      </c>
      <c r="F80" s="24" t="s">
        <v>32</v>
      </c>
      <c r="G80" s="23">
        <f t="shared" si="7"/>
        <v>172.41379310344828</v>
      </c>
      <c r="H80" s="19">
        <f t="shared" si="8"/>
        <v>36000</v>
      </c>
      <c r="I80" s="19">
        <f t="shared" si="9"/>
        <v>41379.310344827587</v>
      </c>
      <c r="J80" s="21">
        <f t="shared" si="10"/>
        <v>27000</v>
      </c>
      <c r="K80" s="21">
        <f t="shared" si="11"/>
        <v>31034.482758620692</v>
      </c>
      <c r="L80" s="14">
        <f t="shared" si="12"/>
        <v>0</v>
      </c>
      <c r="M80" s="14"/>
      <c r="N80" s="14"/>
      <c r="O80" s="85"/>
    </row>
    <row r="81" spans="1:15" ht="15.75" x14ac:dyDescent="0.25">
      <c r="A81" s="77"/>
      <c r="B81" s="1">
        <v>26</v>
      </c>
      <c r="C81" s="50" t="s">
        <v>24</v>
      </c>
      <c r="D81" s="58" t="s">
        <v>33</v>
      </c>
      <c r="E81" s="23">
        <v>140</v>
      </c>
      <c r="F81" s="24" t="s">
        <v>32</v>
      </c>
      <c r="G81" s="23">
        <f t="shared" si="7"/>
        <v>160.91954022988506</v>
      </c>
      <c r="H81" s="19">
        <f t="shared" si="8"/>
        <v>33600</v>
      </c>
      <c r="I81" s="19">
        <f t="shared" si="9"/>
        <v>38620.689655172413</v>
      </c>
      <c r="J81" s="21">
        <f t="shared" si="10"/>
        <v>25200</v>
      </c>
      <c r="K81" s="21">
        <f t="shared" si="11"/>
        <v>28965.517241379312</v>
      </c>
      <c r="L81" s="14">
        <f t="shared" si="12"/>
        <v>0</v>
      </c>
      <c r="M81" s="14"/>
      <c r="N81" s="14"/>
      <c r="O81" s="85"/>
    </row>
    <row r="82" spans="1:15" ht="15.75" x14ac:dyDescent="0.25">
      <c r="A82" s="77"/>
      <c r="B82" s="1">
        <v>27</v>
      </c>
      <c r="C82" s="50" t="s">
        <v>90</v>
      </c>
      <c r="D82" s="58" t="s">
        <v>33</v>
      </c>
      <c r="E82" s="23">
        <v>200</v>
      </c>
      <c r="F82" s="24" t="s">
        <v>32</v>
      </c>
      <c r="G82" s="23">
        <f t="shared" si="7"/>
        <v>229.88505747126436</v>
      </c>
      <c r="H82" s="19">
        <f t="shared" si="8"/>
        <v>48000</v>
      </c>
      <c r="I82" s="19">
        <f t="shared" si="9"/>
        <v>55172.413793103449</v>
      </c>
      <c r="J82" s="21">
        <f t="shared" si="10"/>
        <v>36000</v>
      </c>
      <c r="K82" s="21">
        <f t="shared" si="11"/>
        <v>41379.310344827587</v>
      </c>
      <c r="L82" s="14">
        <f t="shared" si="12"/>
        <v>0</v>
      </c>
      <c r="M82" s="14"/>
      <c r="N82" s="14"/>
      <c r="O82" s="85"/>
    </row>
    <row r="83" spans="1:15" ht="17.25" customHeight="1" x14ac:dyDescent="0.25">
      <c r="A83" s="77"/>
      <c r="B83" s="1">
        <v>28</v>
      </c>
      <c r="C83" s="50" t="s">
        <v>91</v>
      </c>
      <c r="D83" s="58" t="s">
        <v>33</v>
      </c>
      <c r="E83" s="23">
        <v>190</v>
      </c>
      <c r="F83" s="24" t="s">
        <v>32</v>
      </c>
      <c r="G83" s="23">
        <f t="shared" si="7"/>
        <v>218.39080459770116</v>
      </c>
      <c r="H83" s="19">
        <f t="shared" si="8"/>
        <v>45600</v>
      </c>
      <c r="I83" s="19">
        <f t="shared" si="9"/>
        <v>52413.793103448275</v>
      </c>
      <c r="J83" s="21">
        <f t="shared" si="10"/>
        <v>34200</v>
      </c>
      <c r="K83" s="21">
        <f t="shared" si="11"/>
        <v>39310.34482758621</v>
      </c>
      <c r="L83" s="14">
        <f t="shared" si="12"/>
        <v>0</v>
      </c>
      <c r="M83" s="14"/>
      <c r="N83" s="14"/>
      <c r="O83" s="85"/>
    </row>
    <row r="84" spans="1:15" ht="15.75" customHeight="1" x14ac:dyDescent="0.25">
      <c r="A84" s="77"/>
      <c r="B84" s="1">
        <v>29</v>
      </c>
      <c r="C84" s="50" t="s">
        <v>92</v>
      </c>
      <c r="D84" s="58" t="s">
        <v>33</v>
      </c>
      <c r="E84" s="23">
        <v>170</v>
      </c>
      <c r="F84" s="24" t="s">
        <v>32</v>
      </c>
      <c r="G84" s="23">
        <f t="shared" si="7"/>
        <v>195.40229885057471</v>
      </c>
      <c r="H84" s="19">
        <f t="shared" si="8"/>
        <v>40800</v>
      </c>
      <c r="I84" s="19">
        <f t="shared" si="9"/>
        <v>46896.551724137928</v>
      </c>
      <c r="J84" s="21">
        <f t="shared" si="10"/>
        <v>30600</v>
      </c>
      <c r="K84" s="21">
        <f t="shared" si="11"/>
        <v>35172.413793103449</v>
      </c>
      <c r="L84" s="14">
        <f t="shared" si="12"/>
        <v>0</v>
      </c>
      <c r="M84" s="14"/>
      <c r="N84" s="14"/>
      <c r="O84" s="85"/>
    </row>
    <row r="85" spans="1:15" ht="18" customHeight="1" x14ac:dyDescent="0.25">
      <c r="A85" s="77"/>
      <c r="B85" s="1">
        <v>30</v>
      </c>
      <c r="C85" s="50" t="s">
        <v>93</v>
      </c>
      <c r="D85" s="58" t="s">
        <v>33</v>
      </c>
      <c r="E85" s="23">
        <v>130</v>
      </c>
      <c r="F85" s="24" t="s">
        <v>32</v>
      </c>
      <c r="G85" s="23">
        <f t="shared" si="7"/>
        <v>149.42528735632183</v>
      </c>
      <c r="H85" s="19">
        <f t="shared" si="8"/>
        <v>31200</v>
      </c>
      <c r="I85" s="19">
        <f t="shared" si="9"/>
        <v>35862.068965517239</v>
      </c>
      <c r="J85" s="21">
        <f t="shared" si="10"/>
        <v>23400</v>
      </c>
      <c r="K85" s="21">
        <f t="shared" si="11"/>
        <v>26896.551724137931</v>
      </c>
      <c r="L85" s="14">
        <f t="shared" si="12"/>
        <v>0</v>
      </c>
      <c r="M85" s="14"/>
      <c r="N85" s="14"/>
      <c r="O85" s="85"/>
    </row>
    <row r="86" spans="1:15" ht="29.25" customHeight="1" x14ac:dyDescent="0.25">
      <c r="A86" s="77"/>
      <c r="B86" s="1">
        <v>31</v>
      </c>
      <c r="C86" s="52" t="s">
        <v>94</v>
      </c>
      <c r="D86" s="58" t="s">
        <v>33</v>
      </c>
      <c r="E86" s="23">
        <v>121</v>
      </c>
      <c r="F86" s="24" t="s">
        <v>32</v>
      </c>
      <c r="G86" s="23">
        <f t="shared" si="7"/>
        <v>139.08045977011494</v>
      </c>
      <c r="H86" s="19">
        <f t="shared" si="8"/>
        <v>29040</v>
      </c>
      <c r="I86" s="19">
        <f t="shared" si="9"/>
        <v>33379.310344827587</v>
      </c>
      <c r="J86" s="21">
        <f t="shared" si="10"/>
        <v>21780</v>
      </c>
      <c r="K86" s="21">
        <f t="shared" si="11"/>
        <v>25034.482758620688</v>
      </c>
      <c r="L86" s="14">
        <f t="shared" si="12"/>
        <v>0</v>
      </c>
      <c r="M86" s="14"/>
      <c r="N86" s="14"/>
      <c r="O86" s="85"/>
    </row>
    <row r="87" spans="1:15" ht="15" customHeight="1" x14ac:dyDescent="0.25">
      <c r="A87" s="77"/>
      <c r="B87" s="1">
        <v>32</v>
      </c>
      <c r="C87" s="52" t="s">
        <v>25</v>
      </c>
      <c r="D87" s="58" t="s">
        <v>33</v>
      </c>
      <c r="E87" s="23">
        <v>102</v>
      </c>
      <c r="F87" s="24" t="s">
        <v>32</v>
      </c>
      <c r="G87" s="23">
        <f t="shared" si="7"/>
        <v>117.24137931034483</v>
      </c>
      <c r="H87" s="19">
        <f t="shared" si="8"/>
        <v>24480</v>
      </c>
      <c r="I87" s="19">
        <f t="shared" si="9"/>
        <v>28137.931034482757</v>
      </c>
      <c r="J87" s="21">
        <f t="shared" si="10"/>
        <v>18360</v>
      </c>
      <c r="K87" s="21">
        <f t="shared" si="11"/>
        <v>21103.448275862069</v>
      </c>
      <c r="L87" s="14">
        <f t="shared" si="12"/>
        <v>0</v>
      </c>
      <c r="M87" s="14"/>
      <c r="N87" s="14"/>
      <c r="O87" s="85"/>
    </row>
    <row r="88" spans="1:15" ht="15.75" customHeight="1" x14ac:dyDescent="0.25">
      <c r="A88" s="77"/>
      <c r="B88" s="1">
        <v>33</v>
      </c>
      <c r="C88" s="52" t="s">
        <v>95</v>
      </c>
      <c r="D88" s="58" t="s">
        <v>33</v>
      </c>
      <c r="E88" s="23">
        <v>140</v>
      </c>
      <c r="F88" s="24" t="s">
        <v>32</v>
      </c>
      <c r="G88" s="23">
        <f t="shared" si="7"/>
        <v>160.91954022988506</v>
      </c>
      <c r="H88" s="19">
        <f t="shared" si="8"/>
        <v>33600</v>
      </c>
      <c r="I88" s="19">
        <f t="shared" si="9"/>
        <v>38620.689655172413</v>
      </c>
      <c r="J88" s="21">
        <f t="shared" si="10"/>
        <v>25200</v>
      </c>
      <c r="K88" s="21">
        <f t="shared" si="11"/>
        <v>28965.517241379312</v>
      </c>
      <c r="L88" s="14">
        <f t="shared" si="12"/>
        <v>0</v>
      </c>
      <c r="M88" s="14"/>
      <c r="N88" s="14"/>
      <c r="O88" s="85"/>
    </row>
    <row r="89" spans="1:15" ht="35.25" customHeight="1" x14ac:dyDescent="0.25">
      <c r="A89" s="77"/>
      <c r="B89" s="1">
        <v>34</v>
      </c>
      <c r="C89" s="50" t="s">
        <v>11</v>
      </c>
      <c r="D89" s="58" t="s">
        <v>33</v>
      </c>
      <c r="E89" s="23">
        <v>105</v>
      </c>
      <c r="F89" s="24" t="s">
        <v>32</v>
      </c>
      <c r="G89" s="23">
        <f t="shared" si="7"/>
        <v>120.68965517241379</v>
      </c>
      <c r="H89" s="19">
        <f t="shared" si="8"/>
        <v>25200</v>
      </c>
      <c r="I89" s="19">
        <f t="shared" si="9"/>
        <v>28965.517241379312</v>
      </c>
      <c r="J89" s="21">
        <f t="shared" si="10"/>
        <v>18900</v>
      </c>
      <c r="K89" s="21">
        <f t="shared" si="11"/>
        <v>21724.137931034482</v>
      </c>
      <c r="L89" s="14">
        <f t="shared" si="12"/>
        <v>0</v>
      </c>
      <c r="M89" s="14"/>
      <c r="N89" s="14"/>
      <c r="O89" s="85"/>
    </row>
    <row r="90" spans="1:15" ht="18" customHeight="1" x14ac:dyDescent="0.25">
      <c r="A90" s="77"/>
      <c r="B90" s="1">
        <v>35</v>
      </c>
      <c r="C90" s="50" t="s">
        <v>96</v>
      </c>
      <c r="D90" s="58" t="s">
        <v>33</v>
      </c>
      <c r="E90" s="23">
        <v>130</v>
      </c>
      <c r="F90" s="24" t="s">
        <v>32</v>
      </c>
      <c r="G90" s="23">
        <f t="shared" si="7"/>
        <v>149.42528735632183</v>
      </c>
      <c r="H90" s="19">
        <f t="shared" si="8"/>
        <v>31200</v>
      </c>
      <c r="I90" s="19">
        <f t="shared" si="9"/>
        <v>35862.068965517239</v>
      </c>
      <c r="J90" s="21">
        <f t="shared" si="10"/>
        <v>23400</v>
      </c>
      <c r="K90" s="21">
        <f t="shared" si="11"/>
        <v>26896.551724137931</v>
      </c>
      <c r="L90" s="14">
        <f t="shared" si="12"/>
        <v>0</v>
      </c>
      <c r="M90" s="14"/>
      <c r="N90" s="14"/>
      <c r="O90" s="85"/>
    </row>
    <row r="91" spans="1:15" ht="28.5" customHeight="1" x14ac:dyDescent="0.25">
      <c r="A91" s="77"/>
      <c r="B91" s="1">
        <v>36</v>
      </c>
      <c r="C91" s="52" t="s">
        <v>97</v>
      </c>
      <c r="D91" s="58" t="s">
        <v>33</v>
      </c>
      <c r="E91" s="23">
        <v>115</v>
      </c>
      <c r="F91" s="24" t="s">
        <v>32</v>
      </c>
      <c r="G91" s="23">
        <f t="shared" si="7"/>
        <v>132.18390804597701</v>
      </c>
      <c r="H91" s="19">
        <f t="shared" si="8"/>
        <v>27600</v>
      </c>
      <c r="I91" s="19">
        <f t="shared" si="9"/>
        <v>31724.137931034482</v>
      </c>
      <c r="J91" s="21">
        <f t="shared" si="10"/>
        <v>20700</v>
      </c>
      <c r="K91" s="21">
        <f t="shared" si="11"/>
        <v>23793.103448275862</v>
      </c>
      <c r="L91" s="14">
        <f t="shared" si="12"/>
        <v>0</v>
      </c>
      <c r="M91" s="14"/>
      <c r="N91" s="14"/>
      <c r="O91" s="85"/>
    </row>
    <row r="92" spans="1:15" ht="31.5" customHeight="1" x14ac:dyDescent="0.25">
      <c r="A92" s="77"/>
      <c r="B92" s="1">
        <v>37</v>
      </c>
      <c r="C92" s="52" t="s">
        <v>98</v>
      </c>
      <c r="D92" s="58" t="s">
        <v>33</v>
      </c>
      <c r="E92" s="23">
        <v>132</v>
      </c>
      <c r="F92" s="24" t="s">
        <v>32</v>
      </c>
      <c r="G92" s="23">
        <f t="shared" si="7"/>
        <v>151.72413793103448</v>
      </c>
      <c r="H92" s="19">
        <f t="shared" si="8"/>
        <v>31680</v>
      </c>
      <c r="I92" s="19">
        <f t="shared" si="9"/>
        <v>36413.793103448275</v>
      </c>
      <c r="J92" s="21">
        <f t="shared" si="10"/>
        <v>23760</v>
      </c>
      <c r="K92" s="21">
        <f t="shared" si="11"/>
        <v>27310.344827586207</v>
      </c>
      <c r="L92" s="14">
        <f t="shared" si="12"/>
        <v>0</v>
      </c>
      <c r="M92" s="14"/>
      <c r="N92" s="14"/>
      <c r="O92" s="85"/>
    </row>
    <row r="93" spans="1:15" ht="15.75" customHeight="1" x14ac:dyDescent="0.25">
      <c r="A93" s="77"/>
      <c r="B93" s="1">
        <v>38</v>
      </c>
      <c r="C93" s="50" t="s">
        <v>99</v>
      </c>
      <c r="D93" s="58" t="s">
        <v>33</v>
      </c>
      <c r="E93" s="23">
        <v>160</v>
      </c>
      <c r="F93" s="24" t="s">
        <v>32</v>
      </c>
      <c r="G93" s="23">
        <f t="shared" si="7"/>
        <v>183.90804597701148</v>
      </c>
      <c r="H93" s="19">
        <f t="shared" si="8"/>
        <v>38400</v>
      </c>
      <c r="I93" s="19">
        <f t="shared" si="9"/>
        <v>44137.931034482754</v>
      </c>
      <c r="J93" s="21">
        <f t="shared" si="10"/>
        <v>28800</v>
      </c>
      <c r="K93" s="21">
        <f t="shared" si="11"/>
        <v>33103.448275862065</v>
      </c>
      <c r="L93" s="14">
        <f t="shared" si="12"/>
        <v>0</v>
      </c>
      <c r="M93" s="14"/>
      <c r="N93" s="14"/>
      <c r="O93" s="85"/>
    </row>
    <row r="94" spans="1:15" ht="17.25" customHeight="1" x14ac:dyDescent="0.25">
      <c r="A94" s="77"/>
      <c r="B94" s="1">
        <v>39</v>
      </c>
      <c r="C94" s="50" t="s">
        <v>26</v>
      </c>
      <c r="D94" s="58" t="s">
        <v>33</v>
      </c>
      <c r="E94" s="23">
        <v>140</v>
      </c>
      <c r="F94" s="24" t="s">
        <v>32</v>
      </c>
      <c r="G94" s="23">
        <f t="shared" si="7"/>
        <v>160.91954022988506</v>
      </c>
      <c r="H94" s="19">
        <f t="shared" si="8"/>
        <v>33600</v>
      </c>
      <c r="I94" s="19">
        <f t="shared" si="9"/>
        <v>38620.689655172413</v>
      </c>
      <c r="J94" s="21">
        <f t="shared" si="10"/>
        <v>25200</v>
      </c>
      <c r="K94" s="21">
        <f t="shared" si="11"/>
        <v>28965.517241379312</v>
      </c>
      <c r="L94" s="14">
        <f t="shared" si="12"/>
        <v>0</v>
      </c>
      <c r="M94" s="14"/>
      <c r="N94" s="14"/>
      <c r="O94" s="85"/>
    </row>
    <row r="95" spans="1:15" ht="29.25" customHeight="1" x14ac:dyDescent="0.25">
      <c r="A95" s="77"/>
      <c r="B95" s="1">
        <v>40</v>
      </c>
      <c r="C95" s="53" t="s">
        <v>100</v>
      </c>
      <c r="D95" s="58" t="s">
        <v>33</v>
      </c>
      <c r="E95" s="23">
        <v>119</v>
      </c>
      <c r="F95" s="24" t="s">
        <v>32</v>
      </c>
      <c r="G95" s="23">
        <f t="shared" si="7"/>
        <v>136.7816091954023</v>
      </c>
      <c r="H95" s="19">
        <f t="shared" si="8"/>
        <v>28560</v>
      </c>
      <c r="I95" s="19">
        <f t="shared" si="9"/>
        <v>32827.586206896551</v>
      </c>
      <c r="J95" s="21">
        <f t="shared" si="10"/>
        <v>21420</v>
      </c>
      <c r="K95" s="21">
        <f t="shared" si="11"/>
        <v>24620.689655172413</v>
      </c>
      <c r="L95" s="14">
        <f t="shared" si="12"/>
        <v>0</v>
      </c>
      <c r="M95" s="14"/>
      <c r="N95" s="14"/>
      <c r="O95" s="85"/>
    </row>
    <row r="96" spans="1:15" ht="17.25" customHeight="1" x14ac:dyDescent="0.25">
      <c r="A96" s="77"/>
      <c r="B96" s="1">
        <v>41</v>
      </c>
      <c r="C96" s="54" t="s">
        <v>101</v>
      </c>
      <c r="D96" s="58" t="s">
        <v>33</v>
      </c>
      <c r="E96" s="23">
        <v>250</v>
      </c>
      <c r="F96" s="24" t="s">
        <v>32</v>
      </c>
      <c r="G96" s="23">
        <f t="shared" si="7"/>
        <v>287.35632183908046</v>
      </c>
      <c r="H96" s="19">
        <f t="shared" si="8"/>
        <v>60000</v>
      </c>
      <c r="I96" s="19">
        <f t="shared" si="9"/>
        <v>68965.517241379304</v>
      </c>
      <c r="J96" s="21">
        <f t="shared" si="10"/>
        <v>45000</v>
      </c>
      <c r="K96" s="21">
        <f t="shared" si="11"/>
        <v>51724.137931034486</v>
      </c>
      <c r="L96" s="14">
        <f t="shared" si="12"/>
        <v>0</v>
      </c>
      <c r="M96" s="14"/>
      <c r="N96" s="14"/>
      <c r="O96" s="85"/>
    </row>
    <row r="97" spans="1:15" ht="15.75" customHeight="1" x14ac:dyDescent="0.25">
      <c r="A97" s="77"/>
      <c r="B97" s="1">
        <v>42</v>
      </c>
      <c r="C97" s="54" t="s">
        <v>102</v>
      </c>
      <c r="D97" s="58" t="s">
        <v>33</v>
      </c>
      <c r="E97" s="23">
        <v>150</v>
      </c>
      <c r="F97" s="24" t="s">
        <v>32</v>
      </c>
      <c r="G97" s="23">
        <f t="shared" si="7"/>
        <v>172.41379310344828</v>
      </c>
      <c r="H97" s="19">
        <f t="shared" si="8"/>
        <v>36000</v>
      </c>
      <c r="I97" s="19">
        <f t="shared" si="9"/>
        <v>41379.310344827587</v>
      </c>
      <c r="J97" s="21">
        <f t="shared" si="10"/>
        <v>27000</v>
      </c>
      <c r="K97" s="21">
        <f t="shared" si="11"/>
        <v>31034.482758620692</v>
      </c>
      <c r="L97" s="14">
        <f t="shared" si="12"/>
        <v>0</v>
      </c>
      <c r="M97" s="14"/>
      <c r="N97" s="14"/>
      <c r="O97" s="85"/>
    </row>
    <row r="98" spans="1:15" ht="16.5" customHeight="1" x14ac:dyDescent="0.25">
      <c r="A98" s="77"/>
      <c r="B98" s="1">
        <v>43</v>
      </c>
      <c r="C98" s="54" t="s">
        <v>103</v>
      </c>
      <c r="D98" s="58" t="s">
        <v>33</v>
      </c>
      <c r="E98" s="23">
        <v>140</v>
      </c>
      <c r="F98" s="24" t="s">
        <v>32</v>
      </c>
      <c r="G98" s="23">
        <f t="shared" si="7"/>
        <v>160.91954022988506</v>
      </c>
      <c r="H98" s="19">
        <f t="shared" si="8"/>
        <v>33600</v>
      </c>
      <c r="I98" s="19">
        <f t="shared" si="9"/>
        <v>38620.689655172413</v>
      </c>
      <c r="J98" s="21">
        <f t="shared" si="10"/>
        <v>25200</v>
      </c>
      <c r="K98" s="21">
        <f t="shared" si="11"/>
        <v>28965.517241379312</v>
      </c>
      <c r="L98" s="14">
        <f t="shared" si="12"/>
        <v>0</v>
      </c>
      <c r="M98" s="14"/>
      <c r="N98" s="14"/>
      <c r="O98" s="85"/>
    </row>
    <row r="99" spans="1:15" ht="15.75" customHeight="1" x14ac:dyDescent="0.25">
      <c r="A99" s="77"/>
      <c r="B99" s="1">
        <v>44</v>
      </c>
      <c r="C99" s="53" t="s">
        <v>104</v>
      </c>
      <c r="D99" s="58" t="s">
        <v>33</v>
      </c>
      <c r="E99" s="23">
        <v>130</v>
      </c>
      <c r="F99" s="24" t="s">
        <v>32</v>
      </c>
      <c r="G99" s="23">
        <f>E99/0.87</f>
        <v>149.42528735632183</v>
      </c>
      <c r="H99" s="19">
        <f>240*E99</f>
        <v>31200</v>
      </c>
      <c r="I99" s="19">
        <f>G99*240</f>
        <v>35862.068965517239</v>
      </c>
      <c r="J99" s="21">
        <f>180*E99</f>
        <v>23400</v>
      </c>
      <c r="K99" s="21">
        <f>180*G99</f>
        <v>26896.551724137931</v>
      </c>
      <c r="L99" s="14">
        <f>N99*0.87</f>
        <v>0</v>
      </c>
      <c r="M99" s="14"/>
      <c r="N99" s="14"/>
      <c r="O99" s="85"/>
    </row>
    <row r="100" spans="1:15" ht="16.5" customHeight="1" x14ac:dyDescent="0.25">
      <c r="A100" s="77"/>
      <c r="B100" s="1">
        <v>45</v>
      </c>
      <c r="C100" s="54" t="s">
        <v>105</v>
      </c>
      <c r="D100" s="58" t="s">
        <v>33</v>
      </c>
      <c r="E100" s="23">
        <v>140</v>
      </c>
      <c r="F100" s="24" t="s">
        <v>32</v>
      </c>
      <c r="G100" s="23">
        <f t="shared" ref="G100:G130" si="13">E100/0.87</f>
        <v>160.91954022988506</v>
      </c>
      <c r="H100" s="19">
        <f t="shared" ref="H100:H130" si="14">240*E100</f>
        <v>33600</v>
      </c>
      <c r="I100" s="19">
        <f t="shared" ref="I100:I130" si="15">G100*240</f>
        <v>38620.689655172413</v>
      </c>
      <c r="J100" s="21">
        <f t="shared" ref="J100:J130" si="16">180*E100</f>
        <v>25200</v>
      </c>
      <c r="K100" s="21">
        <f t="shared" ref="K100:K130" si="17">180*G100</f>
        <v>28965.517241379312</v>
      </c>
      <c r="L100" s="14">
        <f t="shared" ref="L100:L130" si="18">N100*0.87</f>
        <v>0</v>
      </c>
      <c r="M100" s="14"/>
      <c r="N100" s="14"/>
      <c r="O100" s="85"/>
    </row>
    <row r="101" spans="1:15" ht="18.75" customHeight="1" x14ac:dyDescent="0.25">
      <c r="A101" s="77"/>
      <c r="B101" s="1">
        <v>46</v>
      </c>
      <c r="C101" s="52" t="s">
        <v>106</v>
      </c>
      <c r="D101" s="58" t="s">
        <v>33</v>
      </c>
      <c r="E101" s="23">
        <v>95</v>
      </c>
      <c r="F101" s="24" t="s">
        <v>32</v>
      </c>
      <c r="G101" s="23">
        <f t="shared" si="13"/>
        <v>109.19540229885058</v>
      </c>
      <c r="H101" s="19">
        <f t="shared" si="14"/>
        <v>22800</v>
      </c>
      <c r="I101" s="19">
        <f t="shared" si="15"/>
        <v>26206.896551724138</v>
      </c>
      <c r="J101" s="21">
        <f t="shared" si="16"/>
        <v>17100</v>
      </c>
      <c r="K101" s="21">
        <f t="shared" si="17"/>
        <v>19655.172413793105</v>
      </c>
      <c r="L101" s="14">
        <f t="shared" si="18"/>
        <v>0</v>
      </c>
      <c r="M101" s="14"/>
      <c r="N101" s="14"/>
      <c r="O101" s="85"/>
    </row>
    <row r="102" spans="1:15" ht="30.75" customHeight="1" x14ac:dyDescent="0.25">
      <c r="A102" s="77"/>
      <c r="B102" s="1">
        <v>47</v>
      </c>
      <c r="C102" s="50" t="s">
        <v>107</v>
      </c>
      <c r="D102" s="58" t="s">
        <v>33</v>
      </c>
      <c r="E102" s="23">
        <v>170</v>
      </c>
      <c r="F102" s="24" t="s">
        <v>32</v>
      </c>
      <c r="G102" s="23">
        <f t="shared" si="13"/>
        <v>195.40229885057471</v>
      </c>
      <c r="H102" s="19">
        <f t="shared" si="14"/>
        <v>40800</v>
      </c>
      <c r="I102" s="19">
        <f t="shared" si="15"/>
        <v>46896.551724137928</v>
      </c>
      <c r="J102" s="21">
        <f t="shared" si="16"/>
        <v>30600</v>
      </c>
      <c r="K102" s="21">
        <f t="shared" si="17"/>
        <v>35172.413793103449</v>
      </c>
      <c r="L102" s="14">
        <f t="shared" si="18"/>
        <v>0</v>
      </c>
      <c r="M102" s="14"/>
      <c r="N102" s="14"/>
      <c r="O102" s="85"/>
    </row>
    <row r="103" spans="1:15" ht="28.5" customHeight="1" x14ac:dyDescent="0.25">
      <c r="A103" s="77"/>
      <c r="B103" s="1">
        <v>48</v>
      </c>
      <c r="C103" s="52" t="s">
        <v>108</v>
      </c>
      <c r="D103" s="58" t="s">
        <v>33</v>
      </c>
      <c r="E103" s="23">
        <v>110</v>
      </c>
      <c r="F103" s="24" t="s">
        <v>32</v>
      </c>
      <c r="G103" s="23">
        <f t="shared" si="13"/>
        <v>126.43678160919541</v>
      </c>
      <c r="H103" s="19">
        <f t="shared" si="14"/>
        <v>26400</v>
      </c>
      <c r="I103" s="19">
        <f t="shared" si="15"/>
        <v>30344.827586206899</v>
      </c>
      <c r="J103" s="21">
        <f t="shared" si="16"/>
        <v>19800</v>
      </c>
      <c r="K103" s="21">
        <f t="shared" si="17"/>
        <v>22758.620689655174</v>
      </c>
      <c r="L103" s="14">
        <f t="shared" si="18"/>
        <v>0</v>
      </c>
      <c r="M103" s="14"/>
      <c r="N103" s="14"/>
      <c r="O103" s="85"/>
    </row>
    <row r="104" spans="1:15" ht="17.25" customHeight="1" x14ac:dyDescent="0.25">
      <c r="A104" s="77"/>
      <c r="B104" s="1">
        <v>49</v>
      </c>
      <c r="C104" s="50" t="s">
        <v>109</v>
      </c>
      <c r="D104" s="58" t="s">
        <v>33</v>
      </c>
      <c r="E104" s="23">
        <v>240</v>
      </c>
      <c r="F104" s="24" t="s">
        <v>32</v>
      </c>
      <c r="G104" s="23">
        <f t="shared" si="13"/>
        <v>275.86206896551727</v>
      </c>
      <c r="H104" s="19">
        <f t="shared" si="14"/>
        <v>57600</v>
      </c>
      <c r="I104" s="19">
        <f t="shared" si="15"/>
        <v>66206.896551724145</v>
      </c>
      <c r="J104" s="21">
        <f t="shared" si="16"/>
        <v>43200</v>
      </c>
      <c r="K104" s="21">
        <f t="shared" si="17"/>
        <v>49655.172413793109</v>
      </c>
      <c r="L104" s="14">
        <f t="shared" si="18"/>
        <v>0</v>
      </c>
      <c r="M104" s="14"/>
      <c r="N104" s="14"/>
      <c r="O104" s="85"/>
    </row>
    <row r="105" spans="1:15" ht="29.25" customHeight="1" x14ac:dyDescent="0.25">
      <c r="A105" s="77"/>
      <c r="B105" s="1">
        <v>50</v>
      </c>
      <c r="C105" s="52" t="s">
        <v>110</v>
      </c>
      <c r="D105" s="58">
        <v>160</v>
      </c>
      <c r="E105" s="23">
        <v>200</v>
      </c>
      <c r="F105" s="25">
        <f>100*(E105/D105)-100</f>
        <v>25</v>
      </c>
      <c r="G105" s="23">
        <f t="shared" si="13"/>
        <v>229.88505747126436</v>
      </c>
      <c r="H105" s="19">
        <f t="shared" si="14"/>
        <v>48000</v>
      </c>
      <c r="I105" s="19">
        <f t="shared" si="15"/>
        <v>55172.413793103449</v>
      </c>
      <c r="J105" s="21">
        <f t="shared" si="16"/>
        <v>36000</v>
      </c>
      <c r="K105" s="21">
        <f t="shared" si="17"/>
        <v>41379.310344827587</v>
      </c>
      <c r="L105" s="14">
        <f t="shared" si="18"/>
        <v>0</v>
      </c>
      <c r="M105" s="14"/>
      <c r="N105" s="14"/>
      <c r="O105" s="85"/>
    </row>
    <row r="106" spans="1:15" ht="16.5" customHeight="1" x14ac:dyDescent="0.25">
      <c r="A106" s="77"/>
      <c r="B106" s="1">
        <v>51</v>
      </c>
      <c r="C106" s="50" t="s">
        <v>111</v>
      </c>
      <c r="D106" s="58" t="s">
        <v>33</v>
      </c>
      <c r="E106" s="23">
        <v>170</v>
      </c>
      <c r="F106" s="24" t="s">
        <v>32</v>
      </c>
      <c r="G106" s="23">
        <f t="shared" si="13"/>
        <v>195.40229885057471</v>
      </c>
      <c r="H106" s="19">
        <f t="shared" si="14"/>
        <v>40800</v>
      </c>
      <c r="I106" s="19">
        <f t="shared" si="15"/>
        <v>46896.551724137928</v>
      </c>
      <c r="J106" s="21">
        <f t="shared" si="16"/>
        <v>30600</v>
      </c>
      <c r="K106" s="21">
        <f t="shared" si="17"/>
        <v>35172.413793103449</v>
      </c>
      <c r="L106" s="14">
        <f t="shared" si="18"/>
        <v>0</v>
      </c>
      <c r="M106" s="14"/>
      <c r="N106" s="14"/>
      <c r="O106" s="85"/>
    </row>
    <row r="107" spans="1:15" ht="19.5" customHeight="1" x14ac:dyDescent="0.25">
      <c r="A107" s="77"/>
      <c r="B107" s="1">
        <v>52</v>
      </c>
      <c r="C107" s="50" t="s">
        <v>12</v>
      </c>
      <c r="D107" s="58" t="s">
        <v>33</v>
      </c>
      <c r="E107" s="23">
        <v>150</v>
      </c>
      <c r="F107" s="24" t="s">
        <v>32</v>
      </c>
      <c r="G107" s="23">
        <f t="shared" si="13"/>
        <v>172.41379310344828</v>
      </c>
      <c r="H107" s="19">
        <f t="shared" si="14"/>
        <v>36000</v>
      </c>
      <c r="I107" s="19">
        <f t="shared" si="15"/>
        <v>41379.310344827587</v>
      </c>
      <c r="J107" s="21">
        <f t="shared" si="16"/>
        <v>27000</v>
      </c>
      <c r="K107" s="21">
        <f t="shared" si="17"/>
        <v>31034.482758620692</v>
      </c>
      <c r="L107" s="14">
        <f t="shared" si="18"/>
        <v>0</v>
      </c>
      <c r="M107" s="14"/>
      <c r="N107" s="14"/>
      <c r="O107" s="85"/>
    </row>
    <row r="108" spans="1:15" ht="18" customHeight="1" x14ac:dyDescent="0.25">
      <c r="A108" s="77"/>
      <c r="B108" s="1">
        <v>53</v>
      </c>
      <c r="C108" s="50" t="s">
        <v>112</v>
      </c>
      <c r="D108" s="58" t="s">
        <v>33</v>
      </c>
      <c r="E108" s="23">
        <v>160</v>
      </c>
      <c r="F108" s="24" t="s">
        <v>32</v>
      </c>
      <c r="G108" s="23">
        <f t="shared" si="13"/>
        <v>183.90804597701148</v>
      </c>
      <c r="H108" s="19">
        <f t="shared" si="14"/>
        <v>38400</v>
      </c>
      <c r="I108" s="19">
        <f t="shared" si="15"/>
        <v>44137.931034482754</v>
      </c>
      <c r="J108" s="21">
        <f t="shared" si="16"/>
        <v>28800</v>
      </c>
      <c r="K108" s="21">
        <f t="shared" si="17"/>
        <v>33103.448275862065</v>
      </c>
      <c r="L108" s="14">
        <f t="shared" si="18"/>
        <v>0</v>
      </c>
      <c r="M108" s="14"/>
      <c r="N108" s="14"/>
      <c r="O108" s="85"/>
    </row>
    <row r="109" spans="1:15" ht="17.25" customHeight="1" x14ac:dyDescent="0.25">
      <c r="A109" s="77"/>
      <c r="B109" s="1">
        <v>54</v>
      </c>
      <c r="C109" s="50" t="s">
        <v>10</v>
      </c>
      <c r="D109" s="58" t="s">
        <v>33</v>
      </c>
      <c r="E109" s="23">
        <v>160</v>
      </c>
      <c r="F109" s="24" t="s">
        <v>32</v>
      </c>
      <c r="G109" s="23">
        <f t="shared" si="13"/>
        <v>183.90804597701148</v>
      </c>
      <c r="H109" s="19">
        <f t="shared" si="14"/>
        <v>38400</v>
      </c>
      <c r="I109" s="19">
        <f t="shared" si="15"/>
        <v>44137.931034482754</v>
      </c>
      <c r="J109" s="21">
        <f t="shared" si="16"/>
        <v>28800</v>
      </c>
      <c r="K109" s="21">
        <f t="shared" si="17"/>
        <v>33103.448275862065</v>
      </c>
      <c r="L109" s="14">
        <f t="shared" si="18"/>
        <v>0</v>
      </c>
      <c r="M109" s="14"/>
      <c r="N109" s="14"/>
      <c r="O109" s="85"/>
    </row>
    <row r="110" spans="1:15" ht="30.75" customHeight="1" x14ac:dyDescent="0.25">
      <c r="A110" s="77"/>
      <c r="B110" s="1">
        <v>55</v>
      </c>
      <c r="C110" s="50" t="s">
        <v>13</v>
      </c>
      <c r="D110" s="58" t="s">
        <v>33</v>
      </c>
      <c r="E110" s="23">
        <v>95</v>
      </c>
      <c r="F110" s="24" t="s">
        <v>32</v>
      </c>
      <c r="G110" s="23">
        <f t="shared" si="13"/>
        <v>109.19540229885058</v>
      </c>
      <c r="H110" s="19">
        <f t="shared" si="14"/>
        <v>22800</v>
      </c>
      <c r="I110" s="19">
        <f t="shared" si="15"/>
        <v>26206.896551724138</v>
      </c>
      <c r="J110" s="21">
        <f t="shared" si="16"/>
        <v>17100</v>
      </c>
      <c r="K110" s="21">
        <f t="shared" si="17"/>
        <v>19655.172413793105</v>
      </c>
      <c r="L110" s="14">
        <f t="shared" si="18"/>
        <v>0</v>
      </c>
      <c r="M110" s="14"/>
      <c r="N110" s="14"/>
      <c r="O110" s="85"/>
    </row>
    <row r="111" spans="1:15" ht="16.5" customHeight="1" x14ac:dyDescent="0.25">
      <c r="A111" s="77"/>
      <c r="B111" s="1">
        <v>56</v>
      </c>
      <c r="C111" s="50" t="s">
        <v>14</v>
      </c>
      <c r="D111" s="58" t="s">
        <v>33</v>
      </c>
      <c r="E111" s="23">
        <v>160</v>
      </c>
      <c r="F111" s="24" t="s">
        <v>32</v>
      </c>
      <c r="G111" s="23">
        <f t="shared" si="13"/>
        <v>183.90804597701148</v>
      </c>
      <c r="H111" s="19">
        <f t="shared" si="14"/>
        <v>38400</v>
      </c>
      <c r="I111" s="19">
        <f t="shared" si="15"/>
        <v>44137.931034482754</v>
      </c>
      <c r="J111" s="21">
        <f t="shared" si="16"/>
        <v>28800</v>
      </c>
      <c r="K111" s="21">
        <f t="shared" si="17"/>
        <v>33103.448275862065</v>
      </c>
      <c r="L111" s="14">
        <f t="shared" si="18"/>
        <v>0</v>
      </c>
      <c r="M111" s="14"/>
      <c r="N111" s="14"/>
      <c r="O111" s="85"/>
    </row>
    <row r="112" spans="1:15" ht="15.75" customHeight="1" x14ac:dyDescent="0.25">
      <c r="A112" s="77"/>
      <c r="B112" s="1">
        <v>57</v>
      </c>
      <c r="C112" s="52" t="s">
        <v>113</v>
      </c>
      <c r="D112" s="58" t="s">
        <v>33</v>
      </c>
      <c r="E112" s="23">
        <v>95</v>
      </c>
      <c r="F112" s="24" t="s">
        <v>32</v>
      </c>
      <c r="G112" s="23">
        <f t="shared" si="13"/>
        <v>109.19540229885058</v>
      </c>
      <c r="H112" s="19">
        <f t="shared" si="14"/>
        <v>22800</v>
      </c>
      <c r="I112" s="19">
        <f t="shared" si="15"/>
        <v>26206.896551724138</v>
      </c>
      <c r="J112" s="21">
        <f t="shared" si="16"/>
        <v>17100</v>
      </c>
      <c r="K112" s="21">
        <f t="shared" si="17"/>
        <v>19655.172413793105</v>
      </c>
      <c r="L112" s="14">
        <f t="shared" si="18"/>
        <v>0</v>
      </c>
      <c r="M112" s="14"/>
      <c r="N112" s="14"/>
      <c r="O112" s="85"/>
    </row>
    <row r="113" spans="1:15" ht="17.25" customHeight="1" x14ac:dyDescent="0.25">
      <c r="A113" s="77"/>
      <c r="B113" s="1">
        <v>58</v>
      </c>
      <c r="C113" s="51" t="s">
        <v>114</v>
      </c>
      <c r="D113" s="58" t="s">
        <v>33</v>
      </c>
      <c r="E113" s="23">
        <v>99</v>
      </c>
      <c r="F113" s="24" t="s">
        <v>32</v>
      </c>
      <c r="G113" s="23">
        <f t="shared" si="13"/>
        <v>113.79310344827586</v>
      </c>
      <c r="H113" s="19">
        <f t="shared" si="14"/>
        <v>23760</v>
      </c>
      <c r="I113" s="19">
        <f t="shared" si="15"/>
        <v>27310.344827586207</v>
      </c>
      <c r="J113" s="21">
        <f t="shared" si="16"/>
        <v>17820</v>
      </c>
      <c r="K113" s="21">
        <f t="shared" si="17"/>
        <v>20482.758620689656</v>
      </c>
      <c r="L113" s="14">
        <f t="shared" si="18"/>
        <v>0</v>
      </c>
      <c r="M113" s="14"/>
      <c r="N113" s="14"/>
      <c r="O113" s="85"/>
    </row>
    <row r="114" spans="1:15" ht="16.5" customHeight="1" x14ac:dyDescent="0.25">
      <c r="A114" s="77"/>
      <c r="B114" s="1">
        <v>59</v>
      </c>
      <c r="C114" s="50" t="s">
        <v>115</v>
      </c>
      <c r="D114" s="58" t="s">
        <v>33</v>
      </c>
      <c r="E114" s="23">
        <v>170</v>
      </c>
      <c r="F114" s="24" t="s">
        <v>32</v>
      </c>
      <c r="G114" s="23">
        <f t="shared" si="13"/>
        <v>195.40229885057471</v>
      </c>
      <c r="H114" s="19">
        <f t="shared" si="14"/>
        <v>40800</v>
      </c>
      <c r="I114" s="19">
        <f t="shared" si="15"/>
        <v>46896.551724137928</v>
      </c>
      <c r="J114" s="21">
        <f t="shared" si="16"/>
        <v>30600</v>
      </c>
      <c r="K114" s="21">
        <f t="shared" si="17"/>
        <v>35172.413793103449</v>
      </c>
      <c r="L114" s="14">
        <f t="shared" si="18"/>
        <v>0</v>
      </c>
      <c r="M114" s="14"/>
      <c r="N114" s="14"/>
      <c r="O114" s="85"/>
    </row>
    <row r="115" spans="1:15" ht="18.75" customHeight="1" x14ac:dyDescent="0.25">
      <c r="A115" s="77"/>
      <c r="B115" s="1">
        <v>60</v>
      </c>
      <c r="C115" s="50" t="s">
        <v>116</v>
      </c>
      <c r="D115" s="58" t="s">
        <v>33</v>
      </c>
      <c r="E115" s="23">
        <v>160</v>
      </c>
      <c r="F115" s="24" t="s">
        <v>32</v>
      </c>
      <c r="G115" s="23">
        <f t="shared" si="13"/>
        <v>183.90804597701148</v>
      </c>
      <c r="H115" s="19">
        <f t="shared" si="14"/>
        <v>38400</v>
      </c>
      <c r="I115" s="19">
        <f t="shared" si="15"/>
        <v>44137.931034482754</v>
      </c>
      <c r="J115" s="21">
        <f t="shared" si="16"/>
        <v>28800</v>
      </c>
      <c r="K115" s="21">
        <f t="shared" si="17"/>
        <v>33103.448275862065</v>
      </c>
      <c r="L115" s="14">
        <f t="shared" si="18"/>
        <v>0</v>
      </c>
      <c r="M115" s="14"/>
      <c r="N115" s="14"/>
      <c r="O115" s="85"/>
    </row>
    <row r="116" spans="1:15" ht="31.5" customHeight="1" x14ac:dyDescent="0.25">
      <c r="A116" s="77"/>
      <c r="B116" s="1">
        <v>61</v>
      </c>
      <c r="C116" s="50" t="s">
        <v>8</v>
      </c>
      <c r="D116" s="58" t="s">
        <v>33</v>
      </c>
      <c r="E116" s="23">
        <v>115</v>
      </c>
      <c r="F116" s="24" t="s">
        <v>32</v>
      </c>
      <c r="G116" s="23">
        <f t="shared" si="13"/>
        <v>132.18390804597701</v>
      </c>
      <c r="H116" s="19">
        <f t="shared" si="14"/>
        <v>27600</v>
      </c>
      <c r="I116" s="19">
        <f t="shared" si="15"/>
        <v>31724.137931034482</v>
      </c>
      <c r="J116" s="21">
        <f t="shared" si="16"/>
        <v>20700</v>
      </c>
      <c r="K116" s="21">
        <f t="shared" si="17"/>
        <v>23793.103448275862</v>
      </c>
      <c r="L116" s="14">
        <f t="shared" si="18"/>
        <v>0</v>
      </c>
      <c r="M116" s="14"/>
      <c r="N116" s="14"/>
      <c r="O116" s="85"/>
    </row>
    <row r="117" spans="1:15" ht="31.5" customHeight="1" x14ac:dyDescent="0.25">
      <c r="A117" s="77"/>
      <c r="B117" s="1">
        <v>62</v>
      </c>
      <c r="C117" s="52" t="s">
        <v>117</v>
      </c>
      <c r="D117" s="58" t="s">
        <v>33</v>
      </c>
      <c r="E117" s="23">
        <v>119</v>
      </c>
      <c r="F117" s="24" t="s">
        <v>32</v>
      </c>
      <c r="G117" s="23">
        <f t="shared" si="13"/>
        <v>136.7816091954023</v>
      </c>
      <c r="H117" s="19">
        <f t="shared" si="14"/>
        <v>28560</v>
      </c>
      <c r="I117" s="19">
        <f t="shared" si="15"/>
        <v>32827.586206896551</v>
      </c>
      <c r="J117" s="21">
        <f t="shared" si="16"/>
        <v>21420</v>
      </c>
      <c r="K117" s="21">
        <f t="shared" si="17"/>
        <v>24620.689655172413</v>
      </c>
      <c r="L117" s="14">
        <f t="shared" si="18"/>
        <v>0</v>
      </c>
      <c r="M117" s="14"/>
      <c r="N117" s="14"/>
      <c r="O117" s="85"/>
    </row>
    <row r="118" spans="1:15" ht="17.25" customHeight="1" x14ac:dyDescent="0.25">
      <c r="A118" s="77"/>
      <c r="B118" s="1">
        <v>63</v>
      </c>
      <c r="C118" s="50" t="s">
        <v>15</v>
      </c>
      <c r="D118" s="58" t="s">
        <v>33</v>
      </c>
      <c r="E118" s="23">
        <v>130</v>
      </c>
      <c r="F118" s="24" t="s">
        <v>32</v>
      </c>
      <c r="G118" s="23">
        <f t="shared" si="13"/>
        <v>149.42528735632183</v>
      </c>
      <c r="H118" s="19">
        <f t="shared" si="14"/>
        <v>31200</v>
      </c>
      <c r="I118" s="19">
        <f t="shared" si="15"/>
        <v>35862.068965517239</v>
      </c>
      <c r="J118" s="21">
        <f t="shared" si="16"/>
        <v>23400</v>
      </c>
      <c r="K118" s="21">
        <f t="shared" si="17"/>
        <v>26896.551724137931</v>
      </c>
      <c r="L118" s="14">
        <f t="shared" si="18"/>
        <v>0</v>
      </c>
      <c r="M118" s="14"/>
      <c r="N118" s="14"/>
      <c r="O118" s="85"/>
    </row>
    <row r="119" spans="1:15" ht="18.75" customHeight="1" x14ac:dyDescent="0.25">
      <c r="A119" s="77"/>
      <c r="B119" s="1">
        <v>64</v>
      </c>
      <c r="C119" s="51" t="s">
        <v>22</v>
      </c>
      <c r="D119" s="58" t="s">
        <v>33</v>
      </c>
      <c r="E119" s="23">
        <v>102</v>
      </c>
      <c r="F119" s="24" t="s">
        <v>32</v>
      </c>
      <c r="G119" s="23">
        <f t="shared" si="13"/>
        <v>117.24137931034483</v>
      </c>
      <c r="H119" s="19">
        <f t="shared" si="14"/>
        <v>24480</v>
      </c>
      <c r="I119" s="19">
        <f t="shared" si="15"/>
        <v>28137.931034482757</v>
      </c>
      <c r="J119" s="21">
        <f t="shared" si="16"/>
        <v>18360</v>
      </c>
      <c r="K119" s="21">
        <f t="shared" si="17"/>
        <v>21103.448275862069</v>
      </c>
      <c r="L119" s="14">
        <f t="shared" si="18"/>
        <v>0</v>
      </c>
      <c r="M119" s="14"/>
      <c r="N119" s="14"/>
      <c r="O119" s="85"/>
    </row>
    <row r="120" spans="1:15" ht="18" customHeight="1" x14ac:dyDescent="0.25">
      <c r="A120" s="77"/>
      <c r="B120" s="1">
        <v>65</v>
      </c>
      <c r="C120" s="50" t="s">
        <v>118</v>
      </c>
      <c r="D120" s="58" t="s">
        <v>33</v>
      </c>
      <c r="E120" s="23">
        <v>230</v>
      </c>
      <c r="F120" s="24" t="s">
        <v>32</v>
      </c>
      <c r="G120" s="23">
        <f t="shared" si="13"/>
        <v>264.36781609195401</v>
      </c>
      <c r="H120" s="19">
        <f t="shared" si="14"/>
        <v>55200</v>
      </c>
      <c r="I120" s="19">
        <f t="shared" si="15"/>
        <v>63448.275862068964</v>
      </c>
      <c r="J120" s="21">
        <f t="shared" si="16"/>
        <v>41400</v>
      </c>
      <c r="K120" s="21">
        <f t="shared" si="17"/>
        <v>47586.206896551725</v>
      </c>
      <c r="L120" s="14">
        <f t="shared" si="18"/>
        <v>0</v>
      </c>
      <c r="M120" s="14"/>
      <c r="N120" s="14"/>
      <c r="O120" s="85"/>
    </row>
    <row r="121" spans="1:15" ht="17.25" customHeight="1" x14ac:dyDescent="0.25">
      <c r="A121" s="77"/>
      <c r="B121" s="1">
        <v>66</v>
      </c>
      <c r="C121" s="50" t="s">
        <v>9</v>
      </c>
      <c r="D121" s="58" t="s">
        <v>33</v>
      </c>
      <c r="E121" s="23">
        <v>170</v>
      </c>
      <c r="F121" s="24" t="s">
        <v>32</v>
      </c>
      <c r="G121" s="23">
        <f t="shared" si="13"/>
        <v>195.40229885057471</v>
      </c>
      <c r="H121" s="19">
        <f t="shared" si="14"/>
        <v>40800</v>
      </c>
      <c r="I121" s="19">
        <f t="shared" si="15"/>
        <v>46896.551724137928</v>
      </c>
      <c r="J121" s="21">
        <f t="shared" si="16"/>
        <v>30600</v>
      </c>
      <c r="K121" s="21">
        <f t="shared" si="17"/>
        <v>35172.413793103449</v>
      </c>
      <c r="L121" s="14">
        <f t="shared" si="18"/>
        <v>0</v>
      </c>
      <c r="M121" s="14"/>
      <c r="N121" s="14"/>
      <c r="O121" s="85"/>
    </row>
    <row r="122" spans="1:15" ht="35.25" customHeight="1" x14ac:dyDescent="0.25">
      <c r="A122" s="77"/>
      <c r="B122" s="1">
        <v>67</v>
      </c>
      <c r="C122" s="52" t="s">
        <v>119</v>
      </c>
      <c r="D122" s="58" t="s">
        <v>33</v>
      </c>
      <c r="E122" s="23">
        <v>109</v>
      </c>
      <c r="F122" s="24" t="s">
        <v>32</v>
      </c>
      <c r="G122" s="23">
        <f t="shared" si="13"/>
        <v>125.28735632183908</v>
      </c>
      <c r="H122" s="19">
        <f t="shared" si="14"/>
        <v>26160</v>
      </c>
      <c r="I122" s="19">
        <f t="shared" si="15"/>
        <v>30068.96551724138</v>
      </c>
      <c r="J122" s="21">
        <f t="shared" si="16"/>
        <v>19620</v>
      </c>
      <c r="K122" s="21">
        <f t="shared" si="17"/>
        <v>22551.724137931036</v>
      </c>
      <c r="L122" s="14">
        <f t="shared" si="18"/>
        <v>0</v>
      </c>
      <c r="M122" s="14"/>
      <c r="N122" s="14"/>
      <c r="O122" s="85"/>
    </row>
    <row r="123" spans="1:15" ht="33.75" customHeight="1" x14ac:dyDescent="0.25">
      <c r="A123" s="77"/>
      <c r="B123" s="1">
        <v>68</v>
      </c>
      <c r="C123" s="50" t="s">
        <v>120</v>
      </c>
      <c r="D123" s="58" t="s">
        <v>33</v>
      </c>
      <c r="E123" s="23">
        <v>95</v>
      </c>
      <c r="F123" s="24" t="s">
        <v>32</v>
      </c>
      <c r="G123" s="23">
        <f t="shared" si="13"/>
        <v>109.19540229885058</v>
      </c>
      <c r="H123" s="19">
        <f t="shared" si="14"/>
        <v>22800</v>
      </c>
      <c r="I123" s="19">
        <f t="shared" si="15"/>
        <v>26206.896551724138</v>
      </c>
      <c r="J123" s="21">
        <f t="shared" si="16"/>
        <v>17100</v>
      </c>
      <c r="K123" s="21">
        <f t="shared" si="17"/>
        <v>19655.172413793105</v>
      </c>
      <c r="L123" s="14">
        <f t="shared" si="18"/>
        <v>0</v>
      </c>
      <c r="M123" s="14"/>
      <c r="N123" s="14"/>
      <c r="O123" s="85"/>
    </row>
    <row r="124" spans="1:15" ht="17.25" customHeight="1" x14ac:dyDescent="0.25">
      <c r="A124" s="77"/>
      <c r="B124" s="1">
        <v>69</v>
      </c>
      <c r="C124" s="50" t="s">
        <v>121</v>
      </c>
      <c r="D124" s="58" t="s">
        <v>33</v>
      </c>
      <c r="E124" s="23">
        <v>120</v>
      </c>
      <c r="F124" s="24" t="s">
        <v>32</v>
      </c>
      <c r="G124" s="23">
        <f t="shared" si="13"/>
        <v>137.93103448275863</v>
      </c>
      <c r="H124" s="19">
        <f t="shared" si="14"/>
        <v>28800</v>
      </c>
      <c r="I124" s="19">
        <f t="shared" si="15"/>
        <v>33103.448275862072</v>
      </c>
      <c r="J124" s="21">
        <f t="shared" si="16"/>
        <v>21600</v>
      </c>
      <c r="K124" s="21">
        <f t="shared" si="17"/>
        <v>24827.586206896554</v>
      </c>
      <c r="L124" s="14">
        <f t="shared" si="18"/>
        <v>0</v>
      </c>
      <c r="M124" s="14"/>
      <c r="N124" s="14"/>
      <c r="O124" s="85"/>
    </row>
    <row r="125" spans="1:15" ht="18.75" customHeight="1" x14ac:dyDescent="0.25">
      <c r="A125" s="77"/>
      <c r="B125" s="1">
        <v>70</v>
      </c>
      <c r="C125" s="50" t="s">
        <v>122</v>
      </c>
      <c r="D125" s="58" t="s">
        <v>33</v>
      </c>
      <c r="E125" s="23">
        <v>170</v>
      </c>
      <c r="F125" s="24" t="s">
        <v>32</v>
      </c>
      <c r="G125" s="23">
        <f t="shared" si="13"/>
        <v>195.40229885057471</v>
      </c>
      <c r="H125" s="19">
        <f t="shared" si="14"/>
        <v>40800</v>
      </c>
      <c r="I125" s="19">
        <f t="shared" si="15"/>
        <v>46896.551724137928</v>
      </c>
      <c r="J125" s="21">
        <f t="shared" si="16"/>
        <v>30600</v>
      </c>
      <c r="K125" s="21">
        <f t="shared" si="17"/>
        <v>35172.413793103449</v>
      </c>
      <c r="L125" s="14">
        <f t="shared" si="18"/>
        <v>0</v>
      </c>
      <c r="M125" s="14"/>
      <c r="N125" s="14"/>
      <c r="O125" s="85"/>
    </row>
    <row r="126" spans="1:15" ht="36.75" customHeight="1" x14ac:dyDescent="0.25">
      <c r="A126" s="77"/>
      <c r="B126" s="1">
        <v>71</v>
      </c>
      <c r="C126" s="50" t="s">
        <v>27</v>
      </c>
      <c r="D126" s="58" t="s">
        <v>33</v>
      </c>
      <c r="E126" s="23">
        <v>119</v>
      </c>
      <c r="F126" s="24" t="s">
        <v>32</v>
      </c>
      <c r="G126" s="23">
        <f t="shared" si="13"/>
        <v>136.7816091954023</v>
      </c>
      <c r="H126" s="19">
        <f t="shared" si="14"/>
        <v>28560</v>
      </c>
      <c r="I126" s="19">
        <f t="shared" si="15"/>
        <v>32827.586206896551</v>
      </c>
      <c r="J126" s="21">
        <f t="shared" si="16"/>
        <v>21420</v>
      </c>
      <c r="K126" s="21">
        <f t="shared" si="17"/>
        <v>24620.689655172413</v>
      </c>
      <c r="L126" s="14">
        <f t="shared" si="18"/>
        <v>0</v>
      </c>
      <c r="M126" s="14"/>
      <c r="N126" s="14"/>
      <c r="O126" s="85"/>
    </row>
    <row r="127" spans="1:15" ht="17.25" customHeight="1" x14ac:dyDescent="0.25">
      <c r="A127" s="77"/>
      <c r="B127" s="1">
        <v>72</v>
      </c>
      <c r="C127" s="50" t="s">
        <v>123</v>
      </c>
      <c r="D127" s="58" t="s">
        <v>33</v>
      </c>
      <c r="E127" s="23">
        <v>180</v>
      </c>
      <c r="F127" s="24" t="s">
        <v>32</v>
      </c>
      <c r="G127" s="23">
        <f t="shared" si="13"/>
        <v>206.89655172413794</v>
      </c>
      <c r="H127" s="19">
        <f t="shared" si="14"/>
        <v>43200</v>
      </c>
      <c r="I127" s="19">
        <f t="shared" si="15"/>
        <v>49655.172413793101</v>
      </c>
      <c r="J127" s="21">
        <f t="shared" si="16"/>
        <v>32400</v>
      </c>
      <c r="K127" s="21">
        <f t="shared" si="17"/>
        <v>37241.379310344826</v>
      </c>
      <c r="L127" s="14">
        <f t="shared" si="18"/>
        <v>0</v>
      </c>
      <c r="M127" s="14"/>
      <c r="N127" s="14"/>
      <c r="O127" s="85"/>
    </row>
    <row r="128" spans="1:15" ht="17.25" customHeight="1" x14ac:dyDescent="0.25">
      <c r="A128" s="77"/>
      <c r="B128" s="1">
        <v>73</v>
      </c>
      <c r="C128" s="50" t="s">
        <v>28</v>
      </c>
      <c r="D128" s="58" t="s">
        <v>33</v>
      </c>
      <c r="E128" s="23">
        <v>140</v>
      </c>
      <c r="F128" s="24" t="s">
        <v>32</v>
      </c>
      <c r="G128" s="23">
        <f t="shared" si="13"/>
        <v>160.91954022988506</v>
      </c>
      <c r="H128" s="19">
        <f t="shared" si="14"/>
        <v>33600</v>
      </c>
      <c r="I128" s="19">
        <f t="shared" si="15"/>
        <v>38620.689655172413</v>
      </c>
      <c r="J128" s="21">
        <f t="shared" si="16"/>
        <v>25200</v>
      </c>
      <c r="K128" s="21">
        <f t="shared" si="17"/>
        <v>28965.517241379312</v>
      </c>
      <c r="L128" s="14">
        <f t="shared" si="18"/>
        <v>0</v>
      </c>
      <c r="M128" s="14"/>
      <c r="N128" s="14"/>
      <c r="O128" s="85"/>
    </row>
    <row r="129" spans="1:15" ht="18.75" customHeight="1" x14ac:dyDescent="0.25">
      <c r="A129" s="77"/>
      <c r="B129" s="1">
        <v>74</v>
      </c>
      <c r="C129" s="50" t="s">
        <v>124</v>
      </c>
      <c r="D129" s="58" t="s">
        <v>33</v>
      </c>
      <c r="E129" s="23">
        <v>170</v>
      </c>
      <c r="F129" s="24" t="s">
        <v>32</v>
      </c>
      <c r="G129" s="23">
        <f t="shared" si="13"/>
        <v>195.40229885057471</v>
      </c>
      <c r="H129" s="19">
        <f t="shared" si="14"/>
        <v>40800</v>
      </c>
      <c r="I129" s="19">
        <f t="shared" si="15"/>
        <v>46896.551724137928</v>
      </c>
      <c r="J129" s="21">
        <f t="shared" si="16"/>
        <v>30600</v>
      </c>
      <c r="K129" s="21">
        <f t="shared" si="17"/>
        <v>35172.413793103449</v>
      </c>
      <c r="L129" s="14">
        <f t="shared" si="18"/>
        <v>0</v>
      </c>
      <c r="M129" s="14"/>
      <c r="N129" s="14"/>
      <c r="O129" s="85"/>
    </row>
    <row r="130" spans="1:15" ht="19.5" customHeight="1" x14ac:dyDescent="0.25">
      <c r="A130" s="77"/>
      <c r="B130" s="1">
        <v>75</v>
      </c>
      <c r="C130" s="50" t="s">
        <v>125</v>
      </c>
      <c r="D130" s="58" t="s">
        <v>33</v>
      </c>
      <c r="E130" s="23">
        <v>170</v>
      </c>
      <c r="F130" s="24" t="s">
        <v>32</v>
      </c>
      <c r="G130" s="23">
        <f t="shared" si="13"/>
        <v>195.40229885057471</v>
      </c>
      <c r="H130" s="19">
        <f t="shared" si="14"/>
        <v>40800</v>
      </c>
      <c r="I130" s="19">
        <f t="shared" si="15"/>
        <v>46896.551724137928</v>
      </c>
      <c r="J130" s="21">
        <f t="shared" si="16"/>
        <v>30600</v>
      </c>
      <c r="K130" s="21">
        <f t="shared" si="17"/>
        <v>35172.413793103449</v>
      </c>
      <c r="L130" s="14">
        <f t="shared" si="18"/>
        <v>0</v>
      </c>
      <c r="M130" s="14"/>
      <c r="N130" s="14"/>
      <c r="O130" s="85"/>
    </row>
    <row r="131" spans="1:15" ht="18" customHeight="1" x14ac:dyDescent="0.25">
      <c r="A131" s="77"/>
      <c r="B131" s="1">
        <v>76</v>
      </c>
      <c r="C131" s="50" t="s">
        <v>29</v>
      </c>
      <c r="D131" s="58" t="s">
        <v>33</v>
      </c>
      <c r="E131" s="23">
        <v>130</v>
      </c>
      <c r="F131" s="24" t="s">
        <v>32</v>
      </c>
      <c r="G131" s="23">
        <f t="shared" ref="G131:G137" si="19">E131/0.87</f>
        <v>149.42528735632183</v>
      </c>
      <c r="H131" s="19">
        <f t="shared" ref="H131:H137" si="20">240*E131</f>
        <v>31200</v>
      </c>
      <c r="I131" s="19">
        <f t="shared" ref="I131:I137" si="21">G131*240</f>
        <v>35862.068965517239</v>
      </c>
      <c r="J131" s="21">
        <f t="shared" ref="J131:J137" si="22">180*E131</f>
        <v>23400</v>
      </c>
      <c r="K131" s="21">
        <f t="shared" ref="K131:K137" si="23">180*G131</f>
        <v>26896.551724137931</v>
      </c>
      <c r="L131" s="14">
        <f t="shared" ref="L131:L137" si="24">N131*0.87</f>
        <v>0</v>
      </c>
      <c r="M131" s="14"/>
      <c r="N131" s="14"/>
      <c r="O131" s="85"/>
    </row>
    <row r="132" spans="1:15" ht="17.25" customHeight="1" x14ac:dyDescent="0.25">
      <c r="A132" s="77"/>
      <c r="B132" s="1">
        <v>77</v>
      </c>
      <c r="C132" s="50" t="s">
        <v>126</v>
      </c>
      <c r="D132" s="58" t="s">
        <v>33</v>
      </c>
      <c r="E132" s="23">
        <v>190</v>
      </c>
      <c r="F132" s="24" t="s">
        <v>32</v>
      </c>
      <c r="G132" s="23">
        <f t="shared" si="19"/>
        <v>218.39080459770116</v>
      </c>
      <c r="H132" s="19">
        <f t="shared" si="20"/>
        <v>45600</v>
      </c>
      <c r="I132" s="19">
        <f t="shared" si="21"/>
        <v>52413.793103448275</v>
      </c>
      <c r="J132" s="21">
        <f t="shared" si="22"/>
        <v>34200</v>
      </c>
      <c r="K132" s="21">
        <f t="shared" si="23"/>
        <v>39310.34482758621</v>
      </c>
      <c r="L132" s="14">
        <f t="shared" si="24"/>
        <v>0</v>
      </c>
      <c r="M132" s="14"/>
      <c r="N132" s="14"/>
      <c r="O132" s="85"/>
    </row>
    <row r="133" spans="1:15" ht="18" customHeight="1" x14ac:dyDescent="0.25">
      <c r="A133" s="77"/>
      <c r="B133" s="1">
        <v>78</v>
      </c>
      <c r="C133" s="50" t="s">
        <v>127</v>
      </c>
      <c r="D133" s="58" t="s">
        <v>33</v>
      </c>
      <c r="E133" s="23">
        <v>190</v>
      </c>
      <c r="F133" s="24" t="s">
        <v>32</v>
      </c>
      <c r="G133" s="23">
        <f t="shared" si="19"/>
        <v>218.39080459770116</v>
      </c>
      <c r="H133" s="19">
        <f t="shared" si="20"/>
        <v>45600</v>
      </c>
      <c r="I133" s="19">
        <f t="shared" si="21"/>
        <v>52413.793103448275</v>
      </c>
      <c r="J133" s="21">
        <f t="shared" si="22"/>
        <v>34200</v>
      </c>
      <c r="K133" s="21">
        <f t="shared" si="23"/>
        <v>39310.34482758621</v>
      </c>
      <c r="L133" s="14">
        <f t="shared" si="24"/>
        <v>0</v>
      </c>
      <c r="M133" s="14"/>
      <c r="N133" s="14"/>
      <c r="O133" s="85"/>
    </row>
    <row r="134" spans="1:15" ht="18.75" customHeight="1" x14ac:dyDescent="0.25">
      <c r="A134" s="77"/>
      <c r="B134" s="1">
        <v>79</v>
      </c>
      <c r="C134" s="55" t="s">
        <v>128</v>
      </c>
      <c r="D134" s="58" t="s">
        <v>33</v>
      </c>
      <c r="E134" s="23">
        <v>200</v>
      </c>
      <c r="F134" s="24" t="s">
        <v>32</v>
      </c>
      <c r="G134" s="23">
        <f t="shared" si="19"/>
        <v>229.88505747126436</v>
      </c>
      <c r="H134" s="19">
        <f t="shared" si="20"/>
        <v>48000</v>
      </c>
      <c r="I134" s="19">
        <f t="shared" si="21"/>
        <v>55172.413793103449</v>
      </c>
      <c r="J134" s="21">
        <f t="shared" si="22"/>
        <v>36000</v>
      </c>
      <c r="K134" s="21">
        <f t="shared" si="23"/>
        <v>41379.310344827587</v>
      </c>
      <c r="L134" s="14">
        <f t="shared" si="24"/>
        <v>0</v>
      </c>
      <c r="M134" s="14"/>
      <c r="N134" s="14"/>
      <c r="O134" s="85"/>
    </row>
    <row r="135" spans="1:15" ht="17.25" customHeight="1" x14ac:dyDescent="0.25">
      <c r="A135" s="77"/>
      <c r="B135" s="1">
        <v>80</v>
      </c>
      <c r="C135" s="50" t="s">
        <v>129</v>
      </c>
      <c r="D135" s="58" t="s">
        <v>33</v>
      </c>
      <c r="E135" s="23">
        <v>200</v>
      </c>
      <c r="F135" s="24" t="s">
        <v>32</v>
      </c>
      <c r="G135" s="23">
        <f t="shared" si="19"/>
        <v>229.88505747126436</v>
      </c>
      <c r="H135" s="19">
        <f t="shared" si="20"/>
        <v>48000</v>
      </c>
      <c r="I135" s="19">
        <f t="shared" si="21"/>
        <v>55172.413793103449</v>
      </c>
      <c r="J135" s="21">
        <f t="shared" si="22"/>
        <v>36000</v>
      </c>
      <c r="K135" s="21">
        <f t="shared" si="23"/>
        <v>41379.310344827587</v>
      </c>
      <c r="L135" s="14">
        <f t="shared" si="24"/>
        <v>0</v>
      </c>
      <c r="M135" s="14"/>
      <c r="N135" s="14"/>
      <c r="O135" s="85"/>
    </row>
    <row r="136" spans="1:15" ht="15" customHeight="1" x14ac:dyDescent="0.25">
      <c r="A136" s="77"/>
      <c r="B136" s="1">
        <v>81</v>
      </c>
      <c r="C136" s="50" t="s">
        <v>130</v>
      </c>
      <c r="D136" s="58" t="s">
        <v>33</v>
      </c>
      <c r="E136" s="23">
        <v>200</v>
      </c>
      <c r="F136" s="24" t="s">
        <v>32</v>
      </c>
      <c r="G136" s="23">
        <f t="shared" si="19"/>
        <v>229.88505747126436</v>
      </c>
      <c r="H136" s="19">
        <f t="shared" si="20"/>
        <v>48000</v>
      </c>
      <c r="I136" s="19">
        <f t="shared" si="21"/>
        <v>55172.413793103449</v>
      </c>
      <c r="J136" s="21">
        <f t="shared" si="22"/>
        <v>36000</v>
      </c>
      <c r="K136" s="21">
        <f t="shared" si="23"/>
        <v>41379.310344827587</v>
      </c>
      <c r="L136" s="14">
        <f t="shared" si="24"/>
        <v>0</v>
      </c>
      <c r="M136" s="14"/>
      <c r="N136" s="14"/>
      <c r="O136" s="85"/>
    </row>
    <row r="137" spans="1:15" ht="18.75" customHeight="1" thickBot="1" x14ac:dyDescent="0.3">
      <c r="A137" s="78"/>
      <c r="B137" s="69">
        <v>82</v>
      </c>
      <c r="C137" s="56" t="s">
        <v>16</v>
      </c>
      <c r="D137" s="59" t="s">
        <v>33</v>
      </c>
      <c r="E137" s="39">
        <v>140</v>
      </c>
      <c r="F137" s="40" t="s">
        <v>32</v>
      </c>
      <c r="G137" s="39">
        <f t="shared" si="19"/>
        <v>160.91954022988506</v>
      </c>
      <c r="H137" s="41">
        <f t="shared" si="20"/>
        <v>33600</v>
      </c>
      <c r="I137" s="41">
        <f t="shared" si="21"/>
        <v>38620.689655172413</v>
      </c>
      <c r="J137" s="42">
        <f t="shared" si="22"/>
        <v>25200</v>
      </c>
      <c r="K137" s="42">
        <f t="shared" si="23"/>
        <v>28965.517241379312</v>
      </c>
      <c r="L137" s="43">
        <f t="shared" si="24"/>
        <v>0</v>
      </c>
      <c r="M137" s="43"/>
      <c r="N137" s="43"/>
      <c r="O137" s="86"/>
    </row>
  </sheetData>
  <mergeCells count="12">
    <mergeCell ref="C1:R1"/>
    <mergeCell ref="B4:B5"/>
    <mergeCell ref="C4:C5"/>
    <mergeCell ref="H4:I4"/>
    <mergeCell ref="J4:K4"/>
    <mergeCell ref="L4:N4"/>
    <mergeCell ref="A4:A5"/>
    <mergeCell ref="A6:A55"/>
    <mergeCell ref="A56:A137"/>
    <mergeCell ref="O4:O5"/>
    <mergeCell ref="D4:G4"/>
    <mergeCell ref="O6:O1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workbookViewId="0">
      <selection activeCell="A2" sqref="A2:AH2"/>
    </sheetView>
  </sheetViews>
  <sheetFormatPr defaultRowHeight="15" x14ac:dyDescent="0.25"/>
  <cols>
    <col min="1" max="1" width="20.7109375" customWidth="1"/>
    <col min="2" max="2" width="3.28515625" customWidth="1"/>
    <col min="3" max="3" width="3.42578125" customWidth="1"/>
    <col min="4" max="4" width="3.5703125" customWidth="1"/>
    <col min="5" max="5" width="3.28515625" customWidth="1"/>
    <col min="6" max="6" width="3.140625" customWidth="1"/>
    <col min="7" max="7" width="3.28515625" customWidth="1"/>
    <col min="8" max="8" width="2.85546875" customWidth="1"/>
    <col min="9" max="9" width="3.28515625" customWidth="1"/>
    <col min="10" max="10" width="3.140625" customWidth="1"/>
    <col min="11" max="11" width="3.28515625" customWidth="1"/>
    <col min="12" max="12" width="3.42578125" customWidth="1"/>
    <col min="13" max="13" width="3.5703125" customWidth="1"/>
    <col min="14" max="14" width="3.85546875" customWidth="1"/>
    <col min="15" max="16" width="3.42578125" customWidth="1"/>
    <col min="17" max="19" width="3.28515625" customWidth="1"/>
    <col min="20" max="20" width="3.140625" customWidth="1"/>
    <col min="21" max="21" width="3.42578125" customWidth="1"/>
    <col min="22" max="22" width="3.28515625" customWidth="1"/>
    <col min="23" max="23" width="3.140625" customWidth="1"/>
    <col min="24" max="24" width="3.28515625" customWidth="1"/>
    <col min="25" max="25" width="3.5703125" customWidth="1"/>
    <col min="26" max="26" width="3.42578125" customWidth="1"/>
    <col min="27" max="27" width="2.85546875" customWidth="1"/>
    <col min="28" max="28" width="3" customWidth="1"/>
    <col min="29" max="30" width="3.42578125" customWidth="1"/>
    <col min="31" max="31" width="3.5703125" customWidth="1"/>
    <col min="32" max="32" width="3.42578125" customWidth="1"/>
    <col min="33" max="33" width="12.42578125" customWidth="1"/>
    <col min="34" max="34" width="12.140625" customWidth="1"/>
  </cols>
  <sheetData>
    <row r="1" spans="1:34" s="37" customFormat="1" ht="130.5" customHeight="1" x14ac:dyDescent="0.25">
      <c r="A1" s="96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s="37" customFormat="1" ht="117" customHeight="1" x14ac:dyDescent="0.25">
      <c r="A2" s="96" t="s">
        <v>184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ht="28.5" customHeight="1" x14ac:dyDescent="0.25">
      <c r="A3" s="35" t="s">
        <v>66</v>
      </c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</row>
    <row r="4" spans="1:34" x14ac:dyDescent="0.25">
      <c r="A4" s="98" t="s">
        <v>36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ht="60" x14ac:dyDescent="0.25">
      <c r="A5" s="28" t="s">
        <v>37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  <c r="AE5" s="28">
        <v>30</v>
      </c>
      <c r="AF5" s="28">
        <v>31</v>
      </c>
      <c r="AG5" s="34" t="s">
        <v>38</v>
      </c>
      <c r="AH5" s="34" t="s">
        <v>39</v>
      </c>
    </row>
    <row r="6" spans="1:34" x14ac:dyDescent="0.25">
      <c r="A6" s="28"/>
      <c r="B6" s="29" t="s">
        <v>40</v>
      </c>
      <c r="C6" s="29" t="s">
        <v>41</v>
      </c>
      <c r="D6" s="29" t="s">
        <v>42</v>
      </c>
      <c r="E6" s="29" t="s">
        <v>43</v>
      </c>
      <c r="F6" s="29" t="s">
        <v>44</v>
      </c>
      <c r="G6" s="29" t="s">
        <v>45</v>
      </c>
      <c r="H6" s="29" t="s">
        <v>46</v>
      </c>
      <c r="I6" s="29" t="s">
        <v>40</v>
      </c>
      <c r="J6" s="29" t="s">
        <v>41</v>
      </c>
      <c r="K6" s="29" t="s">
        <v>42</v>
      </c>
      <c r="L6" s="29" t="s">
        <v>43</v>
      </c>
      <c r="M6" s="29" t="s">
        <v>44</v>
      </c>
      <c r="N6" s="29" t="s">
        <v>45</v>
      </c>
      <c r="O6" s="29" t="s">
        <v>46</v>
      </c>
      <c r="P6" s="29" t="s">
        <v>40</v>
      </c>
      <c r="Q6" s="29" t="s">
        <v>41</v>
      </c>
      <c r="R6" s="29" t="s">
        <v>42</v>
      </c>
      <c r="S6" s="29" t="s">
        <v>43</v>
      </c>
      <c r="T6" s="29" t="s">
        <v>44</v>
      </c>
      <c r="U6" s="29" t="s">
        <v>45</v>
      </c>
      <c r="V6" s="29" t="s">
        <v>46</v>
      </c>
      <c r="W6" s="29" t="s">
        <v>40</v>
      </c>
      <c r="X6" s="29" t="s">
        <v>41</v>
      </c>
      <c r="Y6" s="28" t="s">
        <v>42</v>
      </c>
      <c r="Z6" s="28" t="s">
        <v>43</v>
      </c>
      <c r="AA6" s="28" t="s">
        <v>44</v>
      </c>
      <c r="AB6" s="28" t="s">
        <v>45</v>
      </c>
      <c r="AC6" s="28" t="s">
        <v>46</v>
      </c>
      <c r="AD6" s="28" t="s">
        <v>40</v>
      </c>
      <c r="AE6" s="28" t="s">
        <v>41</v>
      </c>
      <c r="AF6" s="28" t="s">
        <v>42</v>
      </c>
      <c r="AG6" s="28"/>
      <c r="AH6" s="28"/>
    </row>
    <row r="7" spans="1:34" x14ac:dyDescent="0.25">
      <c r="A7" s="28" t="s">
        <v>47</v>
      </c>
      <c r="B7" s="28">
        <v>10</v>
      </c>
      <c r="C7" s="28">
        <v>10</v>
      </c>
      <c r="D7" s="28">
        <v>10</v>
      </c>
      <c r="E7" s="28">
        <v>10</v>
      </c>
      <c r="F7" s="28"/>
      <c r="G7" s="28"/>
      <c r="H7" s="28"/>
      <c r="I7" s="28">
        <v>10</v>
      </c>
      <c r="J7" s="28">
        <v>10</v>
      </c>
      <c r="K7" s="28">
        <v>10</v>
      </c>
      <c r="L7" s="28">
        <v>10</v>
      </c>
      <c r="M7" s="28"/>
      <c r="N7" s="28"/>
      <c r="O7" s="28"/>
      <c r="P7" s="28">
        <v>10</v>
      </c>
      <c r="Q7" s="28">
        <v>10</v>
      </c>
      <c r="R7" s="28">
        <v>10</v>
      </c>
      <c r="S7" s="28">
        <v>10</v>
      </c>
      <c r="T7" s="28"/>
      <c r="U7" s="28"/>
      <c r="V7" s="28"/>
      <c r="W7" s="28">
        <v>10</v>
      </c>
      <c r="X7" s="28">
        <v>10</v>
      </c>
      <c r="Y7" s="28">
        <v>10</v>
      </c>
      <c r="Z7" s="28">
        <v>10</v>
      </c>
      <c r="AA7" s="28"/>
      <c r="AB7" s="28"/>
      <c r="AC7" s="28"/>
      <c r="AD7" s="28">
        <v>10</v>
      </c>
      <c r="AE7" s="28">
        <v>10</v>
      </c>
      <c r="AF7" s="28">
        <v>10</v>
      </c>
      <c r="AG7" s="28">
        <v>136</v>
      </c>
      <c r="AH7" s="28">
        <f>SUM(B7:AF7)</f>
        <v>190</v>
      </c>
    </row>
    <row r="8" spans="1:34" x14ac:dyDescent="0.25">
      <c r="A8" s="28" t="s">
        <v>48</v>
      </c>
      <c r="B8" s="28"/>
      <c r="C8" s="28"/>
      <c r="D8" s="28"/>
      <c r="E8" s="28"/>
      <c r="F8" s="28">
        <v>10</v>
      </c>
      <c r="G8" s="28">
        <v>10</v>
      </c>
      <c r="H8" s="28"/>
      <c r="I8" s="28"/>
      <c r="J8" s="28"/>
      <c r="K8" s="28"/>
      <c r="L8" s="28"/>
      <c r="M8" s="28">
        <v>10</v>
      </c>
      <c r="N8" s="28">
        <v>10</v>
      </c>
      <c r="O8" s="28"/>
      <c r="P8" s="28"/>
      <c r="Q8" s="28"/>
      <c r="R8" s="28"/>
      <c r="S8" s="28"/>
      <c r="T8" s="28">
        <v>10</v>
      </c>
      <c r="U8" s="28">
        <v>10</v>
      </c>
      <c r="V8" s="28"/>
      <c r="W8" s="28"/>
      <c r="X8" s="28"/>
      <c r="Y8" s="28"/>
      <c r="Z8" s="28"/>
      <c r="AA8" s="28">
        <v>10</v>
      </c>
      <c r="AB8" s="28">
        <v>10</v>
      </c>
      <c r="AC8" s="28"/>
      <c r="AD8" s="28"/>
      <c r="AE8" s="28"/>
      <c r="AF8" s="28"/>
      <c r="AG8" s="28"/>
      <c r="AH8" s="28">
        <f>SUM(F8:AG8)</f>
        <v>80</v>
      </c>
    </row>
    <row r="9" spans="1:34" x14ac:dyDescent="0.25">
      <c r="A9" s="28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34" x14ac:dyDescent="0.25">
      <c r="A10" s="28" t="s">
        <v>49</v>
      </c>
      <c r="B10" s="28">
        <v>10</v>
      </c>
      <c r="C10" s="28">
        <v>10</v>
      </c>
      <c r="D10" s="28">
        <v>10</v>
      </c>
      <c r="E10" s="28">
        <v>10</v>
      </c>
      <c r="F10" s="28">
        <v>10</v>
      </c>
      <c r="G10" s="28">
        <v>10</v>
      </c>
      <c r="H10" s="28">
        <v>0</v>
      </c>
      <c r="I10" s="28">
        <v>10</v>
      </c>
      <c r="J10" s="28">
        <v>10</v>
      </c>
      <c r="K10" s="28">
        <v>10</v>
      </c>
      <c r="L10" s="28">
        <v>10</v>
      </c>
      <c r="M10" s="28">
        <v>10</v>
      </c>
      <c r="N10" s="28">
        <v>10</v>
      </c>
      <c r="O10" s="28">
        <v>0</v>
      </c>
      <c r="P10" s="28">
        <v>10</v>
      </c>
      <c r="Q10" s="28">
        <v>10</v>
      </c>
      <c r="R10" s="28">
        <v>10</v>
      </c>
      <c r="S10" s="28">
        <v>10</v>
      </c>
      <c r="T10" s="28">
        <v>10</v>
      </c>
      <c r="U10" s="28">
        <v>10</v>
      </c>
      <c r="V10" s="28">
        <v>0</v>
      </c>
      <c r="W10" s="28">
        <v>10</v>
      </c>
      <c r="X10" s="28">
        <v>10</v>
      </c>
      <c r="Y10" s="28">
        <v>10</v>
      </c>
      <c r="Z10" s="28">
        <v>10</v>
      </c>
      <c r="AA10" s="28">
        <v>10</v>
      </c>
      <c r="AB10" s="28">
        <v>10</v>
      </c>
      <c r="AC10" s="28">
        <v>0</v>
      </c>
      <c r="AD10" s="28">
        <v>10</v>
      </c>
      <c r="AE10" s="28">
        <v>10</v>
      </c>
      <c r="AF10" s="28">
        <v>10</v>
      </c>
      <c r="AG10" s="28"/>
      <c r="AH10" s="28">
        <f>AH7+AH8</f>
        <v>270</v>
      </c>
    </row>
    <row r="11" spans="1:34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x14ac:dyDescent="0.25">
      <c r="R12" t="s">
        <v>50</v>
      </c>
    </row>
    <row r="13" spans="1:34" ht="60" x14ac:dyDescent="0.25">
      <c r="A13" s="28" t="s">
        <v>37</v>
      </c>
      <c r="B13" s="28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  <c r="I13" s="28">
        <v>8</v>
      </c>
      <c r="J13" s="28">
        <v>9</v>
      </c>
      <c r="K13" s="28">
        <v>10</v>
      </c>
      <c r="L13" s="28">
        <v>11</v>
      </c>
      <c r="M13" s="28">
        <v>12</v>
      </c>
      <c r="N13" s="28">
        <v>13</v>
      </c>
      <c r="O13" s="28">
        <v>14</v>
      </c>
      <c r="P13" s="28">
        <v>15</v>
      </c>
      <c r="Q13" s="28">
        <v>16</v>
      </c>
      <c r="R13" s="28">
        <v>17</v>
      </c>
      <c r="S13" s="28">
        <v>18</v>
      </c>
      <c r="T13" s="28">
        <v>19</v>
      </c>
      <c r="U13" s="28">
        <v>20</v>
      </c>
      <c r="V13" s="28">
        <v>21</v>
      </c>
      <c r="W13" s="28">
        <v>22</v>
      </c>
      <c r="X13" s="28">
        <v>23</v>
      </c>
      <c r="Y13" s="28">
        <v>24</v>
      </c>
      <c r="Z13" s="28">
        <v>25</v>
      </c>
      <c r="AA13" s="28">
        <v>26</v>
      </c>
      <c r="AB13" s="28">
        <v>27</v>
      </c>
      <c r="AC13" s="28">
        <v>28</v>
      </c>
      <c r="AD13" s="28"/>
      <c r="AE13" s="28"/>
      <c r="AF13" s="28"/>
      <c r="AG13" s="38" t="s">
        <v>38</v>
      </c>
      <c r="AH13" s="38" t="s">
        <v>39</v>
      </c>
    </row>
    <row r="14" spans="1:34" x14ac:dyDescent="0.25">
      <c r="A14" s="28"/>
      <c r="B14" s="29" t="s">
        <v>43</v>
      </c>
      <c r="C14" s="29" t="s">
        <v>44</v>
      </c>
      <c r="D14" s="29" t="s">
        <v>45</v>
      </c>
      <c r="E14" s="29" t="s">
        <v>46</v>
      </c>
      <c r="F14" s="29" t="s">
        <v>40</v>
      </c>
      <c r="G14" s="29" t="s">
        <v>41</v>
      </c>
      <c r="H14" s="29" t="s">
        <v>42</v>
      </c>
      <c r="I14" s="29" t="s">
        <v>43</v>
      </c>
      <c r="J14" s="29" t="s">
        <v>44</v>
      </c>
      <c r="K14" s="29" t="s">
        <v>45</v>
      </c>
      <c r="L14" s="29" t="s">
        <v>46</v>
      </c>
      <c r="M14" s="29" t="s">
        <v>40</v>
      </c>
      <c r="N14" s="29" t="s">
        <v>41</v>
      </c>
      <c r="O14" s="29" t="s">
        <v>42</v>
      </c>
      <c r="P14" s="29" t="s">
        <v>43</v>
      </c>
      <c r="Q14" s="29" t="s">
        <v>44</v>
      </c>
      <c r="R14" s="29" t="s">
        <v>45</v>
      </c>
      <c r="S14" s="29" t="s">
        <v>46</v>
      </c>
      <c r="T14" s="29" t="s">
        <v>40</v>
      </c>
      <c r="U14" s="29" t="s">
        <v>41</v>
      </c>
      <c r="V14" s="28" t="s">
        <v>42</v>
      </c>
      <c r="W14" s="28" t="s">
        <v>43</v>
      </c>
      <c r="X14" s="28" t="s">
        <v>44</v>
      </c>
      <c r="Y14" s="28" t="s">
        <v>45</v>
      </c>
      <c r="Z14" s="28" t="s">
        <v>46</v>
      </c>
      <c r="AA14" s="28" t="s">
        <v>40</v>
      </c>
      <c r="AB14" s="28" t="s">
        <v>41</v>
      </c>
      <c r="AC14" s="28" t="s">
        <v>42</v>
      </c>
      <c r="AD14" s="28"/>
      <c r="AE14" s="28"/>
      <c r="AF14" s="28"/>
      <c r="AG14" s="28"/>
      <c r="AH14" s="28"/>
    </row>
    <row r="15" spans="1:34" x14ac:dyDescent="0.25">
      <c r="A15" s="28" t="s">
        <v>47</v>
      </c>
      <c r="B15" s="28">
        <v>10</v>
      </c>
      <c r="C15" s="28"/>
      <c r="D15" s="28"/>
      <c r="E15" s="28"/>
      <c r="F15" s="28">
        <v>10</v>
      </c>
      <c r="G15" s="28">
        <v>10</v>
      </c>
      <c r="H15" s="28">
        <v>10</v>
      </c>
      <c r="I15" s="28">
        <v>10</v>
      </c>
      <c r="J15" s="28"/>
      <c r="K15" s="28"/>
      <c r="L15" s="28"/>
      <c r="M15" s="28">
        <v>10</v>
      </c>
      <c r="N15" s="28">
        <v>10</v>
      </c>
      <c r="O15" s="28">
        <v>10</v>
      </c>
      <c r="P15" s="28">
        <v>10</v>
      </c>
      <c r="Q15" s="28"/>
      <c r="R15" s="28"/>
      <c r="S15" s="28"/>
      <c r="T15" s="28">
        <v>10</v>
      </c>
      <c r="U15" s="28">
        <v>10</v>
      </c>
      <c r="V15" s="28">
        <v>10</v>
      </c>
      <c r="W15" s="28">
        <v>10</v>
      </c>
      <c r="X15" s="28"/>
      <c r="Y15" s="28"/>
      <c r="Z15" s="28"/>
      <c r="AA15" s="28">
        <v>10</v>
      </c>
      <c r="AB15" s="28">
        <v>10</v>
      </c>
      <c r="AC15" s="28">
        <v>10</v>
      </c>
      <c r="AD15" s="28"/>
      <c r="AE15" s="28"/>
      <c r="AF15" s="28"/>
      <c r="AG15" s="28">
        <v>143</v>
      </c>
      <c r="AH15" s="28">
        <f>SUM(B15:AF15)</f>
        <v>160</v>
      </c>
    </row>
    <row r="16" spans="1:34" x14ac:dyDescent="0.25">
      <c r="A16" s="28" t="s">
        <v>48</v>
      </c>
      <c r="B16" s="28"/>
      <c r="C16" s="28">
        <v>10</v>
      </c>
      <c r="D16" s="28">
        <v>10</v>
      </c>
      <c r="E16" s="28"/>
      <c r="F16" s="28"/>
      <c r="G16" s="28"/>
      <c r="H16" s="28"/>
      <c r="I16" s="28"/>
      <c r="J16" s="28">
        <v>10</v>
      </c>
      <c r="K16" s="28">
        <v>10</v>
      </c>
      <c r="L16" s="28"/>
      <c r="M16" s="28"/>
      <c r="N16" s="28"/>
      <c r="O16" s="28"/>
      <c r="P16" s="28"/>
      <c r="Q16" s="28">
        <v>10</v>
      </c>
      <c r="R16" s="28">
        <v>10</v>
      </c>
      <c r="S16" s="28"/>
      <c r="T16" s="28"/>
      <c r="U16" s="28"/>
      <c r="V16" s="28"/>
      <c r="W16" s="28"/>
      <c r="X16" s="28">
        <v>10</v>
      </c>
      <c r="Y16" s="28">
        <v>10</v>
      </c>
      <c r="Z16" s="28"/>
      <c r="AA16" s="28"/>
      <c r="AB16" s="28"/>
      <c r="AC16" s="28"/>
      <c r="AD16" s="28"/>
      <c r="AE16" s="28"/>
      <c r="AF16" s="28"/>
      <c r="AG16" s="28"/>
      <c r="AH16" s="28">
        <f>SUM(B16:AE16)</f>
        <v>80</v>
      </c>
    </row>
    <row r="17" spans="1:34" x14ac:dyDescent="0.25">
      <c r="A17" s="28"/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34" x14ac:dyDescent="0.25">
      <c r="A18" s="28" t="s">
        <v>49</v>
      </c>
      <c r="B18" s="28">
        <f t="shared" ref="B18:AC18" si="0">SUM(B15:B16)</f>
        <v>10</v>
      </c>
      <c r="C18" s="28">
        <f t="shared" si="0"/>
        <v>10</v>
      </c>
      <c r="D18" s="28">
        <f t="shared" si="0"/>
        <v>10</v>
      </c>
      <c r="E18" s="28">
        <f t="shared" si="0"/>
        <v>0</v>
      </c>
      <c r="F18" s="28">
        <f t="shared" si="0"/>
        <v>10</v>
      </c>
      <c r="G18" s="28">
        <f t="shared" si="0"/>
        <v>10</v>
      </c>
      <c r="H18" s="28">
        <f t="shared" si="0"/>
        <v>10</v>
      </c>
      <c r="I18" s="28">
        <f t="shared" si="0"/>
        <v>10</v>
      </c>
      <c r="J18" s="28">
        <f t="shared" si="0"/>
        <v>10</v>
      </c>
      <c r="K18" s="28">
        <f t="shared" si="0"/>
        <v>10</v>
      </c>
      <c r="L18" s="28">
        <f t="shared" si="0"/>
        <v>0</v>
      </c>
      <c r="M18" s="28">
        <f t="shared" si="0"/>
        <v>10</v>
      </c>
      <c r="N18" s="28">
        <f t="shared" si="0"/>
        <v>10</v>
      </c>
      <c r="O18" s="28">
        <f t="shared" si="0"/>
        <v>10</v>
      </c>
      <c r="P18" s="28">
        <f t="shared" si="0"/>
        <v>10</v>
      </c>
      <c r="Q18" s="28">
        <f t="shared" si="0"/>
        <v>10</v>
      </c>
      <c r="R18" s="28">
        <f t="shared" si="0"/>
        <v>10</v>
      </c>
      <c r="S18" s="28">
        <f t="shared" si="0"/>
        <v>0</v>
      </c>
      <c r="T18" s="28">
        <f t="shared" si="0"/>
        <v>10</v>
      </c>
      <c r="U18" s="28">
        <f t="shared" si="0"/>
        <v>10</v>
      </c>
      <c r="V18" s="28">
        <f t="shared" si="0"/>
        <v>10</v>
      </c>
      <c r="W18" s="28">
        <f t="shared" si="0"/>
        <v>10</v>
      </c>
      <c r="X18" s="28">
        <f t="shared" si="0"/>
        <v>10</v>
      </c>
      <c r="Y18" s="28">
        <f t="shared" si="0"/>
        <v>10</v>
      </c>
      <c r="Z18" s="28">
        <f t="shared" si="0"/>
        <v>0</v>
      </c>
      <c r="AA18" s="28">
        <f t="shared" si="0"/>
        <v>10</v>
      </c>
      <c r="AB18" s="28">
        <f t="shared" si="0"/>
        <v>10</v>
      </c>
      <c r="AC18" s="28">
        <f t="shared" si="0"/>
        <v>10</v>
      </c>
      <c r="AD18" s="28"/>
      <c r="AE18" s="28"/>
      <c r="AF18" s="28"/>
      <c r="AG18" s="28"/>
      <c r="AH18" s="28">
        <f>AH15+AH16</f>
        <v>240</v>
      </c>
    </row>
    <row r="19" spans="1:34" x14ac:dyDescent="0.25">
      <c r="R19" t="s">
        <v>51</v>
      </c>
    </row>
    <row r="20" spans="1:34" ht="60" x14ac:dyDescent="0.25">
      <c r="A20" s="28" t="s">
        <v>37</v>
      </c>
      <c r="B20" s="28">
        <v>1</v>
      </c>
      <c r="C20" s="28">
        <v>2</v>
      </c>
      <c r="D20" s="28">
        <v>3</v>
      </c>
      <c r="E20" s="28">
        <v>4</v>
      </c>
      <c r="F20" s="28">
        <v>5</v>
      </c>
      <c r="G20" s="28">
        <v>6</v>
      </c>
      <c r="H20" s="28">
        <v>7</v>
      </c>
      <c r="I20" s="28">
        <v>8</v>
      </c>
      <c r="J20" s="28">
        <v>9</v>
      </c>
      <c r="K20" s="28">
        <v>10</v>
      </c>
      <c r="L20" s="28">
        <v>11</v>
      </c>
      <c r="M20" s="28">
        <v>12</v>
      </c>
      <c r="N20" s="28">
        <v>13</v>
      </c>
      <c r="O20" s="28">
        <v>14</v>
      </c>
      <c r="P20" s="28">
        <v>15</v>
      </c>
      <c r="Q20" s="28">
        <v>16</v>
      </c>
      <c r="R20" s="28">
        <v>17</v>
      </c>
      <c r="S20" s="28">
        <v>18</v>
      </c>
      <c r="T20" s="28">
        <v>19</v>
      </c>
      <c r="U20" s="28">
        <v>20</v>
      </c>
      <c r="V20" s="28">
        <v>21</v>
      </c>
      <c r="W20" s="28">
        <v>22</v>
      </c>
      <c r="X20" s="28">
        <v>23</v>
      </c>
      <c r="Y20" s="28">
        <v>24</v>
      </c>
      <c r="Z20" s="28">
        <v>25</v>
      </c>
      <c r="AA20" s="28">
        <v>26</v>
      </c>
      <c r="AB20" s="28">
        <v>27</v>
      </c>
      <c r="AC20" s="28">
        <v>28</v>
      </c>
      <c r="AD20" s="28">
        <v>29</v>
      </c>
      <c r="AE20" s="28">
        <v>30</v>
      </c>
      <c r="AF20" s="28">
        <v>31</v>
      </c>
      <c r="AG20" s="38" t="s">
        <v>38</v>
      </c>
      <c r="AH20" s="38" t="s">
        <v>39</v>
      </c>
    </row>
    <row r="21" spans="1:34" x14ac:dyDescent="0.25">
      <c r="A21" s="28"/>
      <c r="B21" s="29" t="s">
        <v>43</v>
      </c>
      <c r="C21" s="29" t="s">
        <v>44</v>
      </c>
      <c r="D21" s="29" t="s">
        <v>45</v>
      </c>
      <c r="E21" s="29" t="s">
        <v>46</v>
      </c>
      <c r="F21" s="29" t="s">
        <v>40</v>
      </c>
      <c r="G21" s="29" t="s">
        <v>41</v>
      </c>
      <c r="H21" s="29" t="s">
        <v>42</v>
      </c>
      <c r="I21" s="29" t="s">
        <v>43</v>
      </c>
      <c r="J21" s="29" t="s">
        <v>44</v>
      </c>
      <c r="K21" s="29" t="s">
        <v>45</v>
      </c>
      <c r="L21" s="29" t="s">
        <v>46</v>
      </c>
      <c r="M21" s="29" t="s">
        <v>40</v>
      </c>
      <c r="N21" s="29" t="s">
        <v>41</v>
      </c>
      <c r="O21" s="29" t="s">
        <v>42</v>
      </c>
      <c r="P21" s="29" t="s">
        <v>43</v>
      </c>
      <c r="Q21" s="29" t="s">
        <v>44</v>
      </c>
      <c r="R21" s="29" t="s">
        <v>45</v>
      </c>
      <c r="S21" s="29" t="s">
        <v>46</v>
      </c>
      <c r="T21" s="29" t="s">
        <v>40</v>
      </c>
      <c r="U21" s="29" t="s">
        <v>41</v>
      </c>
      <c r="V21" s="28" t="s">
        <v>42</v>
      </c>
      <c r="W21" s="28" t="s">
        <v>43</v>
      </c>
      <c r="X21" s="28" t="s">
        <v>44</v>
      </c>
      <c r="Y21" s="28" t="s">
        <v>45</v>
      </c>
      <c r="Z21" s="28" t="s">
        <v>46</v>
      </c>
      <c r="AA21" s="28" t="s">
        <v>40</v>
      </c>
      <c r="AB21" s="28" t="s">
        <v>41</v>
      </c>
      <c r="AC21" s="28" t="s">
        <v>42</v>
      </c>
      <c r="AD21" s="28" t="s">
        <v>43</v>
      </c>
      <c r="AE21" s="28" t="s">
        <v>44</v>
      </c>
      <c r="AF21" s="28" t="s">
        <v>45</v>
      </c>
      <c r="AG21" s="28"/>
      <c r="AH21" s="28"/>
    </row>
    <row r="22" spans="1:34" x14ac:dyDescent="0.25">
      <c r="A22" s="28" t="s">
        <v>47</v>
      </c>
      <c r="B22" s="28">
        <v>10</v>
      </c>
      <c r="C22" s="28"/>
      <c r="D22" s="28"/>
      <c r="E22" s="28"/>
      <c r="F22" s="28">
        <v>10</v>
      </c>
      <c r="G22" s="28">
        <v>10</v>
      </c>
      <c r="H22" s="28">
        <v>10</v>
      </c>
      <c r="I22" s="28">
        <v>10</v>
      </c>
      <c r="J22" s="28"/>
      <c r="K22" s="28"/>
      <c r="L22" s="28"/>
      <c r="M22" s="28">
        <v>10</v>
      </c>
      <c r="N22" s="28">
        <v>10</v>
      </c>
      <c r="O22" s="28">
        <v>10</v>
      </c>
      <c r="P22" s="28">
        <v>10</v>
      </c>
      <c r="Q22" s="28"/>
      <c r="R22" s="28"/>
      <c r="S22" s="28"/>
      <c r="T22" s="28">
        <v>10</v>
      </c>
      <c r="U22" s="28">
        <v>10</v>
      </c>
      <c r="V22" s="28">
        <v>10</v>
      </c>
      <c r="W22" s="28">
        <v>10</v>
      </c>
      <c r="X22" s="28"/>
      <c r="Y22" s="28"/>
      <c r="Z22" s="28"/>
      <c r="AA22" s="28">
        <v>10</v>
      </c>
      <c r="AB22" s="28">
        <v>10</v>
      </c>
      <c r="AC22" s="28">
        <v>10</v>
      </c>
      <c r="AD22" s="28">
        <v>10</v>
      </c>
      <c r="AE22" s="28"/>
      <c r="AF22" s="28"/>
      <c r="AG22" s="28">
        <v>175</v>
      </c>
      <c r="AH22" s="28">
        <f>SUM(B22:AE22)</f>
        <v>170</v>
      </c>
    </row>
    <row r="23" spans="1:34" x14ac:dyDescent="0.25">
      <c r="A23" s="28" t="s">
        <v>48</v>
      </c>
      <c r="B23" s="28"/>
      <c r="C23" s="28">
        <v>10</v>
      </c>
      <c r="D23" s="28">
        <v>10</v>
      </c>
      <c r="E23" s="28"/>
      <c r="F23" s="28"/>
      <c r="G23" s="28"/>
      <c r="H23" s="28"/>
      <c r="I23" s="28"/>
      <c r="J23" s="28">
        <v>10</v>
      </c>
      <c r="K23" s="28">
        <v>10</v>
      </c>
      <c r="L23" s="28"/>
      <c r="M23" s="28"/>
      <c r="N23" s="28"/>
      <c r="O23" s="28"/>
      <c r="P23" s="28"/>
      <c r="Q23" s="28">
        <v>10</v>
      </c>
      <c r="R23" s="28">
        <v>10</v>
      </c>
      <c r="S23" s="28"/>
      <c r="T23" s="28"/>
      <c r="U23" s="28"/>
      <c r="V23" s="28"/>
      <c r="W23" s="28"/>
      <c r="X23" s="28">
        <v>10</v>
      </c>
      <c r="Y23" s="28">
        <v>10</v>
      </c>
      <c r="Z23" s="28"/>
      <c r="AA23" s="28"/>
      <c r="AB23" s="28"/>
      <c r="AC23" s="28"/>
      <c r="AD23" s="28"/>
      <c r="AE23" s="28">
        <v>10</v>
      </c>
      <c r="AF23" s="28">
        <v>10</v>
      </c>
      <c r="AG23" s="28"/>
      <c r="AH23" s="28">
        <f>SUM(B23:AF23)</f>
        <v>100</v>
      </c>
    </row>
    <row r="24" spans="1:34" x14ac:dyDescent="0.25">
      <c r="A24" s="28"/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</row>
    <row r="25" spans="1:34" x14ac:dyDescent="0.25">
      <c r="A25" s="28" t="s">
        <v>49</v>
      </c>
      <c r="B25" s="28">
        <f t="shared" ref="B25:AE25" si="1">SUM(B22:B23)</f>
        <v>10</v>
      </c>
      <c r="C25" s="28">
        <f t="shared" si="1"/>
        <v>10</v>
      </c>
      <c r="D25" s="28">
        <f t="shared" si="1"/>
        <v>10</v>
      </c>
      <c r="E25" s="28">
        <f t="shared" si="1"/>
        <v>0</v>
      </c>
      <c r="F25" s="28">
        <f t="shared" si="1"/>
        <v>10</v>
      </c>
      <c r="G25" s="28">
        <f t="shared" si="1"/>
        <v>10</v>
      </c>
      <c r="H25" s="28">
        <f t="shared" si="1"/>
        <v>10</v>
      </c>
      <c r="I25" s="28">
        <f t="shared" si="1"/>
        <v>10</v>
      </c>
      <c r="J25" s="28">
        <f t="shared" si="1"/>
        <v>10</v>
      </c>
      <c r="K25" s="28">
        <f t="shared" si="1"/>
        <v>10</v>
      </c>
      <c r="L25" s="28">
        <f t="shared" si="1"/>
        <v>0</v>
      </c>
      <c r="M25" s="28">
        <f t="shared" si="1"/>
        <v>10</v>
      </c>
      <c r="N25" s="28">
        <f t="shared" si="1"/>
        <v>10</v>
      </c>
      <c r="O25" s="28">
        <f t="shared" si="1"/>
        <v>10</v>
      </c>
      <c r="P25" s="28">
        <f t="shared" si="1"/>
        <v>10</v>
      </c>
      <c r="Q25" s="28">
        <f t="shared" si="1"/>
        <v>10</v>
      </c>
      <c r="R25" s="28">
        <f t="shared" si="1"/>
        <v>10</v>
      </c>
      <c r="S25" s="28">
        <f t="shared" si="1"/>
        <v>0</v>
      </c>
      <c r="T25" s="28">
        <f t="shared" si="1"/>
        <v>10</v>
      </c>
      <c r="U25" s="28">
        <f t="shared" si="1"/>
        <v>10</v>
      </c>
      <c r="V25" s="28">
        <f t="shared" si="1"/>
        <v>10</v>
      </c>
      <c r="W25" s="28">
        <f t="shared" si="1"/>
        <v>10</v>
      </c>
      <c r="X25" s="28">
        <f t="shared" si="1"/>
        <v>10</v>
      </c>
      <c r="Y25" s="28">
        <f t="shared" si="1"/>
        <v>10</v>
      </c>
      <c r="Z25" s="28">
        <f t="shared" si="1"/>
        <v>0</v>
      </c>
      <c r="AA25" s="28">
        <f t="shared" si="1"/>
        <v>10</v>
      </c>
      <c r="AB25" s="28">
        <f t="shared" si="1"/>
        <v>10</v>
      </c>
      <c r="AC25" s="28">
        <f t="shared" si="1"/>
        <v>10</v>
      </c>
      <c r="AD25" s="28">
        <f t="shared" si="1"/>
        <v>10</v>
      </c>
      <c r="AE25" s="28">
        <f t="shared" si="1"/>
        <v>10</v>
      </c>
      <c r="AF25" s="28">
        <v>10</v>
      </c>
      <c r="AG25" s="28"/>
      <c r="AH25" s="28">
        <f>SUM(AH22:AH23)</f>
        <v>270</v>
      </c>
    </row>
    <row r="26" spans="1:34" x14ac:dyDescent="0.25">
      <c r="Q26" t="s">
        <v>52</v>
      </c>
    </row>
    <row r="27" spans="1:34" ht="60" x14ac:dyDescent="0.25">
      <c r="A27" s="28" t="s">
        <v>37</v>
      </c>
      <c r="B27" s="28">
        <v>1</v>
      </c>
      <c r="C27" s="28">
        <v>2</v>
      </c>
      <c r="D27" s="28">
        <v>3</v>
      </c>
      <c r="E27" s="28">
        <v>4</v>
      </c>
      <c r="F27" s="28">
        <v>5</v>
      </c>
      <c r="G27" s="28">
        <v>6</v>
      </c>
      <c r="H27" s="28">
        <v>7</v>
      </c>
      <c r="I27" s="28">
        <v>8</v>
      </c>
      <c r="J27" s="28">
        <v>9</v>
      </c>
      <c r="K27" s="28">
        <v>10</v>
      </c>
      <c r="L27" s="28">
        <v>11</v>
      </c>
      <c r="M27" s="28">
        <v>12</v>
      </c>
      <c r="N27" s="28">
        <v>13</v>
      </c>
      <c r="O27" s="28">
        <v>14</v>
      </c>
      <c r="P27" s="28">
        <v>15</v>
      </c>
      <c r="Q27" s="28">
        <v>16</v>
      </c>
      <c r="R27" s="28">
        <v>17</v>
      </c>
      <c r="S27" s="28">
        <v>18</v>
      </c>
      <c r="T27" s="28">
        <v>19</v>
      </c>
      <c r="U27" s="28">
        <v>20</v>
      </c>
      <c r="V27" s="28">
        <v>21</v>
      </c>
      <c r="W27" s="28">
        <v>22</v>
      </c>
      <c r="X27" s="28">
        <v>23</v>
      </c>
      <c r="Y27" s="28">
        <v>24</v>
      </c>
      <c r="Z27" s="28">
        <v>25</v>
      </c>
      <c r="AA27" s="28">
        <v>26</v>
      </c>
      <c r="AB27" s="28">
        <v>27</v>
      </c>
      <c r="AC27" s="28">
        <v>28</v>
      </c>
      <c r="AD27" s="28">
        <v>29</v>
      </c>
      <c r="AE27" s="28">
        <v>30</v>
      </c>
      <c r="AF27" s="28"/>
      <c r="AG27" s="38" t="s">
        <v>38</v>
      </c>
      <c r="AH27" s="38" t="s">
        <v>39</v>
      </c>
    </row>
    <row r="28" spans="1:34" x14ac:dyDescent="0.25">
      <c r="A28" s="28"/>
      <c r="B28" s="29" t="s">
        <v>46</v>
      </c>
      <c r="C28" s="29" t="s">
        <v>40</v>
      </c>
      <c r="D28" s="29" t="s">
        <v>41</v>
      </c>
      <c r="E28" s="29" t="s">
        <v>42</v>
      </c>
      <c r="F28" s="29" t="s">
        <v>43</v>
      </c>
      <c r="G28" s="29" t="s">
        <v>44</v>
      </c>
      <c r="H28" s="29" t="s">
        <v>45</v>
      </c>
      <c r="I28" s="29" t="s">
        <v>46</v>
      </c>
      <c r="J28" s="29" t="s">
        <v>40</v>
      </c>
      <c r="K28" s="29" t="s">
        <v>41</v>
      </c>
      <c r="L28" s="29" t="s">
        <v>42</v>
      </c>
      <c r="M28" s="29" t="s">
        <v>43</v>
      </c>
      <c r="N28" s="29" t="s">
        <v>44</v>
      </c>
      <c r="O28" s="29" t="s">
        <v>45</v>
      </c>
      <c r="P28" s="29" t="s">
        <v>46</v>
      </c>
      <c r="Q28" s="29" t="s">
        <v>40</v>
      </c>
      <c r="R28" s="29" t="s">
        <v>41</v>
      </c>
      <c r="S28" s="28" t="s">
        <v>42</v>
      </c>
      <c r="T28" s="28" t="s">
        <v>43</v>
      </c>
      <c r="U28" s="28" t="s">
        <v>44</v>
      </c>
      <c r="V28" s="28" t="s">
        <v>45</v>
      </c>
      <c r="W28" s="28" t="s">
        <v>46</v>
      </c>
      <c r="X28" s="28" t="s">
        <v>40</v>
      </c>
      <c r="Y28" s="28" t="s">
        <v>41</v>
      </c>
      <c r="Z28" s="28" t="s">
        <v>42</v>
      </c>
      <c r="AA28" s="28" t="s">
        <v>43</v>
      </c>
      <c r="AB28" s="28" t="s">
        <v>44</v>
      </c>
      <c r="AC28" s="28" t="s">
        <v>45</v>
      </c>
      <c r="AD28" s="28" t="s">
        <v>46</v>
      </c>
      <c r="AE28" s="28" t="s">
        <v>40</v>
      </c>
      <c r="AF28" s="28"/>
      <c r="AG28" s="28"/>
      <c r="AH28" s="28"/>
    </row>
    <row r="29" spans="1:34" x14ac:dyDescent="0.25">
      <c r="A29" s="28" t="s">
        <v>47</v>
      </c>
      <c r="B29" s="28"/>
      <c r="C29" s="28">
        <v>10</v>
      </c>
      <c r="D29" s="28">
        <v>10</v>
      </c>
      <c r="E29" s="28">
        <v>10</v>
      </c>
      <c r="F29" s="28">
        <v>10</v>
      </c>
      <c r="G29" s="28"/>
      <c r="H29" s="28"/>
      <c r="I29" s="28"/>
      <c r="J29" s="28">
        <v>10</v>
      </c>
      <c r="K29" s="28">
        <v>10</v>
      </c>
      <c r="L29" s="28">
        <v>10</v>
      </c>
      <c r="M29" s="28">
        <v>10</v>
      </c>
      <c r="N29" s="28"/>
      <c r="O29" s="28"/>
      <c r="P29" s="28"/>
      <c r="Q29" s="28">
        <v>10</v>
      </c>
      <c r="R29" s="28">
        <v>10</v>
      </c>
      <c r="S29" s="28">
        <v>10</v>
      </c>
      <c r="T29" s="28">
        <v>10</v>
      </c>
      <c r="U29" s="28"/>
      <c r="V29" s="28"/>
      <c r="W29" s="28"/>
      <c r="X29" s="28">
        <v>10</v>
      </c>
      <c r="Y29" s="28">
        <v>10</v>
      </c>
      <c r="Z29" s="28">
        <v>10</v>
      </c>
      <c r="AA29" s="28">
        <v>10</v>
      </c>
      <c r="AB29" s="28"/>
      <c r="AC29" s="28"/>
      <c r="AD29" s="28"/>
      <c r="AE29" s="28">
        <v>10</v>
      </c>
      <c r="AF29" s="28"/>
      <c r="AG29" s="28">
        <v>160</v>
      </c>
      <c r="AH29" s="28">
        <f>SUM(C29:AF29)</f>
        <v>170</v>
      </c>
    </row>
    <row r="30" spans="1:34" x14ac:dyDescent="0.25">
      <c r="A30" s="28" t="s">
        <v>48</v>
      </c>
      <c r="B30" s="28"/>
      <c r="C30" s="28"/>
      <c r="D30" s="28"/>
      <c r="E30" s="28"/>
      <c r="F30" s="28"/>
      <c r="G30" s="28">
        <v>10</v>
      </c>
      <c r="H30" s="28">
        <v>10</v>
      </c>
      <c r="I30" s="28"/>
      <c r="J30" s="28"/>
      <c r="K30" s="28"/>
      <c r="L30" s="28"/>
      <c r="M30" s="28"/>
      <c r="N30" s="28">
        <v>10</v>
      </c>
      <c r="O30" s="28">
        <v>10</v>
      </c>
      <c r="P30" s="28"/>
      <c r="Q30" s="28"/>
      <c r="R30" s="28"/>
      <c r="S30" s="28"/>
      <c r="T30" s="28"/>
      <c r="U30" s="28">
        <v>10</v>
      </c>
      <c r="V30" s="28">
        <v>10</v>
      </c>
      <c r="W30" s="28"/>
      <c r="X30" s="28"/>
      <c r="Y30" s="28"/>
      <c r="Z30" s="28"/>
      <c r="AA30" s="28"/>
      <c r="AB30" s="28">
        <v>10</v>
      </c>
      <c r="AC30" s="28">
        <v>10</v>
      </c>
      <c r="AD30" s="28"/>
      <c r="AE30" s="28"/>
      <c r="AF30" s="28"/>
      <c r="AG30" s="28"/>
      <c r="AH30" s="28">
        <f>SUM(B30:AE30)</f>
        <v>80</v>
      </c>
    </row>
    <row r="31" spans="1:34" x14ac:dyDescent="0.25">
      <c r="A31" s="28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4" x14ac:dyDescent="0.25">
      <c r="A32" s="28" t="s">
        <v>49</v>
      </c>
      <c r="B32" s="28">
        <f t="shared" ref="B32:AE32" si="2">SUM(B29:B30)</f>
        <v>0</v>
      </c>
      <c r="C32" s="28">
        <f t="shared" si="2"/>
        <v>10</v>
      </c>
      <c r="D32" s="28">
        <f t="shared" si="2"/>
        <v>10</v>
      </c>
      <c r="E32" s="28">
        <f t="shared" si="2"/>
        <v>10</v>
      </c>
      <c r="F32" s="28">
        <f t="shared" si="2"/>
        <v>10</v>
      </c>
      <c r="G32" s="28">
        <f t="shared" si="2"/>
        <v>10</v>
      </c>
      <c r="H32" s="28">
        <f t="shared" si="2"/>
        <v>10</v>
      </c>
      <c r="I32" s="28">
        <f t="shared" si="2"/>
        <v>0</v>
      </c>
      <c r="J32" s="28">
        <f t="shared" si="2"/>
        <v>10</v>
      </c>
      <c r="K32" s="28">
        <f t="shared" si="2"/>
        <v>10</v>
      </c>
      <c r="L32" s="28">
        <f t="shared" si="2"/>
        <v>10</v>
      </c>
      <c r="M32" s="28">
        <f t="shared" si="2"/>
        <v>10</v>
      </c>
      <c r="N32" s="28">
        <f t="shared" si="2"/>
        <v>10</v>
      </c>
      <c r="O32" s="28">
        <f t="shared" si="2"/>
        <v>10</v>
      </c>
      <c r="P32" s="28">
        <f t="shared" si="2"/>
        <v>0</v>
      </c>
      <c r="Q32" s="28">
        <f t="shared" si="2"/>
        <v>10</v>
      </c>
      <c r="R32" s="28">
        <f t="shared" si="2"/>
        <v>10</v>
      </c>
      <c r="S32" s="28">
        <f t="shared" si="2"/>
        <v>10</v>
      </c>
      <c r="T32" s="28">
        <f t="shared" si="2"/>
        <v>10</v>
      </c>
      <c r="U32" s="28">
        <f t="shared" si="2"/>
        <v>10</v>
      </c>
      <c r="V32" s="28">
        <f t="shared" si="2"/>
        <v>10</v>
      </c>
      <c r="W32" s="28">
        <f t="shared" si="2"/>
        <v>0</v>
      </c>
      <c r="X32" s="28">
        <f t="shared" si="2"/>
        <v>10</v>
      </c>
      <c r="Y32" s="28">
        <f t="shared" si="2"/>
        <v>10</v>
      </c>
      <c r="Z32" s="28">
        <f t="shared" si="2"/>
        <v>10</v>
      </c>
      <c r="AA32" s="28">
        <f t="shared" si="2"/>
        <v>10</v>
      </c>
      <c r="AB32" s="28">
        <f t="shared" si="2"/>
        <v>10</v>
      </c>
      <c r="AC32" s="28">
        <f t="shared" si="2"/>
        <v>10</v>
      </c>
      <c r="AD32" s="28">
        <f t="shared" si="2"/>
        <v>0</v>
      </c>
      <c r="AE32" s="28">
        <f t="shared" si="2"/>
        <v>10</v>
      </c>
      <c r="AF32" s="28"/>
      <c r="AG32" s="28"/>
      <c r="AH32" s="28">
        <f>SUM(AH29:AH30)</f>
        <v>250</v>
      </c>
    </row>
    <row r="33" spans="1:34" x14ac:dyDescent="0.25">
      <c r="Q33" t="s">
        <v>53</v>
      </c>
    </row>
    <row r="34" spans="1:34" ht="60" x14ac:dyDescent="0.25">
      <c r="A34" s="28" t="s">
        <v>37</v>
      </c>
      <c r="B34" s="28">
        <v>1</v>
      </c>
      <c r="C34" s="28">
        <v>2</v>
      </c>
      <c r="D34" s="28">
        <v>3</v>
      </c>
      <c r="E34" s="28">
        <v>4</v>
      </c>
      <c r="F34" s="28">
        <v>5</v>
      </c>
      <c r="G34" s="28">
        <v>6</v>
      </c>
      <c r="H34" s="28">
        <v>7</v>
      </c>
      <c r="I34" s="28">
        <v>8</v>
      </c>
      <c r="J34" s="28">
        <v>9</v>
      </c>
      <c r="K34" s="28">
        <v>10</v>
      </c>
      <c r="L34" s="28">
        <v>11</v>
      </c>
      <c r="M34" s="28">
        <v>12</v>
      </c>
      <c r="N34" s="28">
        <v>13</v>
      </c>
      <c r="O34" s="28">
        <v>14</v>
      </c>
      <c r="P34" s="28">
        <v>15</v>
      </c>
      <c r="Q34" s="28">
        <v>16</v>
      </c>
      <c r="R34" s="28">
        <v>17</v>
      </c>
      <c r="S34" s="28">
        <v>18</v>
      </c>
      <c r="T34" s="28">
        <v>19</v>
      </c>
      <c r="U34" s="28">
        <v>20</v>
      </c>
      <c r="V34" s="28">
        <v>21</v>
      </c>
      <c r="W34" s="28">
        <v>22</v>
      </c>
      <c r="X34" s="28">
        <v>23</v>
      </c>
      <c r="Y34" s="28">
        <v>24</v>
      </c>
      <c r="Z34" s="28">
        <v>25</v>
      </c>
      <c r="AA34" s="28">
        <v>26</v>
      </c>
      <c r="AB34" s="28">
        <v>27</v>
      </c>
      <c r="AC34" s="28">
        <v>28</v>
      </c>
      <c r="AD34" s="28">
        <v>29</v>
      </c>
      <c r="AE34" s="28">
        <v>30</v>
      </c>
      <c r="AF34" s="28">
        <v>31</v>
      </c>
      <c r="AG34" s="38" t="s">
        <v>38</v>
      </c>
      <c r="AH34" s="38" t="s">
        <v>39</v>
      </c>
    </row>
    <row r="35" spans="1:34" x14ac:dyDescent="0.25">
      <c r="A35" s="28"/>
      <c r="B35" s="29" t="s">
        <v>41</v>
      </c>
      <c r="C35" s="29" t="s">
        <v>42</v>
      </c>
      <c r="D35" s="29" t="s">
        <v>43</v>
      </c>
      <c r="E35" s="29" t="s">
        <v>44</v>
      </c>
      <c r="F35" s="29" t="s">
        <v>45</v>
      </c>
      <c r="G35" s="29" t="s">
        <v>46</v>
      </c>
      <c r="H35" s="29" t="s">
        <v>40</v>
      </c>
      <c r="I35" s="29" t="s">
        <v>41</v>
      </c>
      <c r="J35" s="29" t="s">
        <v>42</v>
      </c>
      <c r="K35" s="29" t="s">
        <v>43</v>
      </c>
      <c r="L35" s="29" t="s">
        <v>44</v>
      </c>
      <c r="M35" s="29" t="s">
        <v>45</v>
      </c>
      <c r="N35" s="29" t="s">
        <v>46</v>
      </c>
      <c r="O35" s="29" t="s">
        <v>40</v>
      </c>
      <c r="P35" s="29" t="s">
        <v>41</v>
      </c>
      <c r="Q35" s="29" t="s">
        <v>42</v>
      </c>
      <c r="R35" s="28" t="s">
        <v>43</v>
      </c>
      <c r="S35" s="28" t="s">
        <v>44</v>
      </c>
      <c r="T35" s="28" t="s">
        <v>45</v>
      </c>
      <c r="U35" s="28" t="s">
        <v>46</v>
      </c>
      <c r="V35" s="28" t="s">
        <v>40</v>
      </c>
      <c r="W35" s="28" t="s">
        <v>41</v>
      </c>
      <c r="X35" s="28" t="s">
        <v>42</v>
      </c>
      <c r="Y35" s="28" t="s">
        <v>43</v>
      </c>
      <c r="Z35" s="28" t="s">
        <v>44</v>
      </c>
      <c r="AA35" s="28" t="s">
        <v>45</v>
      </c>
      <c r="AB35" s="28" t="s">
        <v>46</v>
      </c>
      <c r="AC35" s="28" t="s">
        <v>40</v>
      </c>
      <c r="AD35" s="28" t="s">
        <v>41</v>
      </c>
      <c r="AE35" s="32" t="s">
        <v>42</v>
      </c>
      <c r="AF35" s="28" t="s">
        <v>43</v>
      </c>
      <c r="AG35" s="28"/>
      <c r="AH35" s="28"/>
    </row>
    <row r="36" spans="1:34" x14ac:dyDescent="0.25">
      <c r="A36" s="28" t="s">
        <v>47</v>
      </c>
      <c r="B36" s="29">
        <v>10</v>
      </c>
      <c r="C36" s="29">
        <v>10</v>
      </c>
      <c r="D36" s="29">
        <v>10</v>
      </c>
      <c r="E36" s="29"/>
      <c r="F36" s="29"/>
      <c r="G36" s="28"/>
      <c r="H36" s="28">
        <v>10</v>
      </c>
      <c r="I36" s="28">
        <v>10</v>
      </c>
      <c r="J36" s="28">
        <v>10</v>
      </c>
      <c r="K36" s="28">
        <v>10</v>
      </c>
      <c r="L36" s="28"/>
      <c r="M36" s="29"/>
      <c r="N36" s="28"/>
      <c r="O36" s="28">
        <v>10</v>
      </c>
      <c r="P36" s="28">
        <v>10</v>
      </c>
      <c r="Q36" s="28">
        <v>10</v>
      </c>
      <c r="R36" s="28">
        <v>10</v>
      </c>
      <c r="S36" s="28"/>
      <c r="T36" s="28"/>
      <c r="U36" s="28"/>
      <c r="V36" s="28">
        <v>10</v>
      </c>
      <c r="W36" s="28">
        <v>10</v>
      </c>
      <c r="X36" s="28">
        <v>10</v>
      </c>
      <c r="Y36" s="28">
        <v>10</v>
      </c>
      <c r="Z36" s="28"/>
      <c r="AA36" s="28"/>
      <c r="AB36" s="28"/>
      <c r="AC36" s="28">
        <v>10</v>
      </c>
      <c r="AD36" s="28">
        <v>10</v>
      </c>
      <c r="AE36" s="28">
        <v>10</v>
      </c>
      <c r="AF36" s="28">
        <v>10</v>
      </c>
      <c r="AG36" s="28">
        <v>160</v>
      </c>
      <c r="AH36" s="28">
        <f>SUM(B36:AE36)</f>
        <v>180</v>
      </c>
    </row>
    <row r="37" spans="1:34" x14ac:dyDescent="0.25">
      <c r="A37" s="28" t="s">
        <v>48</v>
      </c>
      <c r="B37" s="28"/>
      <c r="C37" s="28"/>
      <c r="D37" s="28"/>
      <c r="E37" s="28">
        <v>10</v>
      </c>
      <c r="F37" s="28">
        <v>10</v>
      </c>
      <c r="G37" s="28"/>
      <c r="H37" s="28"/>
      <c r="I37" s="28"/>
      <c r="J37" s="28"/>
      <c r="K37" s="28"/>
      <c r="L37" s="28">
        <v>10</v>
      </c>
      <c r="M37" s="28">
        <v>10</v>
      </c>
      <c r="N37" s="28"/>
      <c r="O37" s="28"/>
      <c r="P37" s="28"/>
      <c r="Q37" s="28"/>
      <c r="R37" s="28"/>
      <c r="S37" s="28">
        <v>10</v>
      </c>
      <c r="T37" s="28">
        <v>10</v>
      </c>
      <c r="U37" s="28"/>
      <c r="V37" s="28"/>
      <c r="W37" s="28"/>
      <c r="X37" s="28"/>
      <c r="Y37" s="28"/>
      <c r="Z37" s="28">
        <v>10</v>
      </c>
      <c r="AA37" s="28">
        <v>10</v>
      </c>
      <c r="AB37" s="28"/>
      <c r="AC37" s="28"/>
      <c r="AD37" s="28"/>
      <c r="AE37" s="28"/>
      <c r="AF37" s="28"/>
      <c r="AG37" s="28"/>
      <c r="AH37" s="28">
        <f>SUM(D37:AF37)</f>
        <v>80</v>
      </c>
    </row>
    <row r="38" spans="1:34" x14ac:dyDescent="0.25">
      <c r="A38" s="28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4" x14ac:dyDescent="0.25">
      <c r="A39" s="28" t="s">
        <v>49</v>
      </c>
      <c r="B39" s="28">
        <f t="shared" ref="B39:AE39" si="3">SUM(B36:B37)</f>
        <v>10</v>
      </c>
      <c r="C39" s="28">
        <f t="shared" si="3"/>
        <v>10</v>
      </c>
      <c r="D39" s="28">
        <f t="shared" si="3"/>
        <v>10</v>
      </c>
      <c r="E39" s="28">
        <f t="shared" si="3"/>
        <v>10</v>
      </c>
      <c r="F39" s="28">
        <f t="shared" si="3"/>
        <v>10</v>
      </c>
      <c r="G39" s="28">
        <f t="shared" si="3"/>
        <v>0</v>
      </c>
      <c r="H39" s="28">
        <f t="shared" si="3"/>
        <v>10</v>
      </c>
      <c r="I39" s="28">
        <f t="shared" si="3"/>
        <v>10</v>
      </c>
      <c r="J39" s="28">
        <f t="shared" si="3"/>
        <v>10</v>
      </c>
      <c r="K39" s="28">
        <f t="shared" si="3"/>
        <v>10</v>
      </c>
      <c r="L39" s="28">
        <f t="shared" si="3"/>
        <v>10</v>
      </c>
      <c r="M39" s="28">
        <f t="shared" si="3"/>
        <v>10</v>
      </c>
      <c r="N39" s="28">
        <f t="shared" si="3"/>
        <v>0</v>
      </c>
      <c r="O39" s="28">
        <f t="shared" si="3"/>
        <v>10</v>
      </c>
      <c r="P39" s="28">
        <f t="shared" si="3"/>
        <v>10</v>
      </c>
      <c r="Q39" s="28">
        <f t="shared" si="3"/>
        <v>10</v>
      </c>
      <c r="R39" s="28">
        <f t="shared" si="3"/>
        <v>10</v>
      </c>
      <c r="S39" s="28">
        <f t="shared" si="3"/>
        <v>10</v>
      </c>
      <c r="T39" s="28">
        <f t="shared" si="3"/>
        <v>10</v>
      </c>
      <c r="U39" s="28">
        <f t="shared" si="3"/>
        <v>0</v>
      </c>
      <c r="V39" s="28">
        <f t="shared" si="3"/>
        <v>10</v>
      </c>
      <c r="W39" s="28">
        <f t="shared" si="3"/>
        <v>10</v>
      </c>
      <c r="X39" s="28">
        <f t="shared" si="3"/>
        <v>10</v>
      </c>
      <c r="Y39" s="28">
        <f t="shared" si="3"/>
        <v>10</v>
      </c>
      <c r="Z39" s="28">
        <f t="shared" si="3"/>
        <v>10</v>
      </c>
      <c r="AA39" s="28">
        <f t="shared" si="3"/>
        <v>10</v>
      </c>
      <c r="AB39" s="28">
        <f t="shared" si="3"/>
        <v>0</v>
      </c>
      <c r="AC39" s="28">
        <f t="shared" si="3"/>
        <v>10</v>
      </c>
      <c r="AD39" s="28">
        <f t="shared" si="3"/>
        <v>10</v>
      </c>
      <c r="AE39" s="28">
        <f t="shared" si="3"/>
        <v>10</v>
      </c>
      <c r="AF39" s="28">
        <v>10</v>
      </c>
      <c r="AG39" s="28"/>
      <c r="AH39" s="28">
        <f>SUM(AH36:AH37)</f>
        <v>260</v>
      </c>
    </row>
    <row r="40" spans="1:34" x14ac:dyDescent="0.25">
      <c r="R40" t="s">
        <v>54</v>
      </c>
    </row>
    <row r="41" spans="1:34" ht="60" x14ac:dyDescent="0.25">
      <c r="A41" s="28" t="s">
        <v>37</v>
      </c>
      <c r="B41" s="28">
        <v>1</v>
      </c>
      <c r="C41" s="28">
        <v>2</v>
      </c>
      <c r="D41" s="28">
        <v>3</v>
      </c>
      <c r="E41" s="28">
        <v>4</v>
      </c>
      <c r="F41" s="28">
        <v>5</v>
      </c>
      <c r="G41" s="28">
        <v>6</v>
      </c>
      <c r="H41" s="28">
        <v>7</v>
      </c>
      <c r="I41" s="28">
        <v>8</v>
      </c>
      <c r="J41" s="28">
        <v>9</v>
      </c>
      <c r="K41" s="28">
        <v>10</v>
      </c>
      <c r="L41" s="28">
        <v>11</v>
      </c>
      <c r="M41" s="28">
        <v>12</v>
      </c>
      <c r="N41" s="28">
        <v>13</v>
      </c>
      <c r="O41" s="28">
        <v>14</v>
      </c>
      <c r="P41" s="28">
        <v>15</v>
      </c>
      <c r="Q41" s="28">
        <v>16</v>
      </c>
      <c r="R41" s="28">
        <v>17</v>
      </c>
      <c r="S41" s="28">
        <v>18</v>
      </c>
      <c r="T41" s="28">
        <v>19</v>
      </c>
      <c r="U41" s="28">
        <v>20</v>
      </c>
      <c r="V41" s="28">
        <v>21</v>
      </c>
      <c r="W41" s="28">
        <v>22</v>
      </c>
      <c r="X41" s="28">
        <v>23</v>
      </c>
      <c r="Y41" s="28">
        <v>24</v>
      </c>
      <c r="Z41" s="28">
        <v>25</v>
      </c>
      <c r="AA41" s="28">
        <v>26</v>
      </c>
      <c r="AB41" s="28">
        <v>27</v>
      </c>
      <c r="AC41" s="28">
        <v>28</v>
      </c>
      <c r="AD41" s="28">
        <v>29</v>
      </c>
      <c r="AE41" s="28">
        <v>30</v>
      </c>
      <c r="AF41" s="28"/>
      <c r="AG41" s="38" t="s">
        <v>38</v>
      </c>
      <c r="AH41" s="38" t="s">
        <v>39</v>
      </c>
    </row>
    <row r="42" spans="1:34" x14ac:dyDescent="0.25">
      <c r="A42" s="28"/>
      <c r="B42" s="29" t="s">
        <v>44</v>
      </c>
      <c r="C42" s="29" t="s">
        <v>45</v>
      </c>
      <c r="D42" s="29" t="s">
        <v>46</v>
      </c>
      <c r="E42" s="29" t="s">
        <v>40</v>
      </c>
      <c r="F42" s="29" t="s">
        <v>41</v>
      </c>
      <c r="G42" s="29" t="s">
        <v>42</v>
      </c>
      <c r="H42" s="29" t="s">
        <v>43</v>
      </c>
      <c r="I42" s="29" t="s">
        <v>44</v>
      </c>
      <c r="J42" s="29" t="s">
        <v>45</v>
      </c>
      <c r="K42" s="29" t="s">
        <v>46</v>
      </c>
      <c r="L42" s="29" t="s">
        <v>40</v>
      </c>
      <c r="M42" s="29" t="s">
        <v>41</v>
      </c>
      <c r="N42" s="28" t="s">
        <v>42</v>
      </c>
      <c r="O42" s="28" t="s">
        <v>43</v>
      </c>
      <c r="P42" s="28" t="s">
        <v>44</v>
      </c>
      <c r="Q42" s="28" t="s">
        <v>45</v>
      </c>
      <c r="R42" s="28" t="s">
        <v>46</v>
      </c>
      <c r="S42" s="28" t="s">
        <v>40</v>
      </c>
      <c r="T42" s="28" t="s">
        <v>41</v>
      </c>
      <c r="U42" s="28" t="s">
        <v>42</v>
      </c>
      <c r="V42" s="28" t="s">
        <v>43</v>
      </c>
      <c r="W42" s="28" t="s">
        <v>44</v>
      </c>
      <c r="X42" s="28" t="s">
        <v>45</v>
      </c>
      <c r="Y42" s="28" t="s">
        <v>46</v>
      </c>
      <c r="Z42" s="28" t="s">
        <v>40</v>
      </c>
      <c r="AA42" s="28" t="s">
        <v>41</v>
      </c>
      <c r="AB42" s="28" t="s">
        <v>42</v>
      </c>
      <c r="AC42" s="28" t="s">
        <v>43</v>
      </c>
      <c r="AD42" s="28" t="s">
        <v>44</v>
      </c>
      <c r="AE42" s="28" t="s">
        <v>45</v>
      </c>
      <c r="AF42" s="28"/>
      <c r="AG42" s="28"/>
      <c r="AH42" s="28"/>
    </row>
    <row r="43" spans="1:34" x14ac:dyDescent="0.25">
      <c r="A43" s="28" t="s">
        <v>47</v>
      </c>
      <c r="C43" s="28"/>
      <c r="D43" s="28"/>
      <c r="E43" s="28">
        <v>10</v>
      </c>
      <c r="F43" s="28">
        <v>10</v>
      </c>
      <c r="G43" s="28">
        <v>10</v>
      </c>
      <c r="H43" s="28">
        <v>10</v>
      </c>
      <c r="I43" s="28"/>
      <c r="J43" s="28"/>
      <c r="K43" s="28"/>
      <c r="L43" s="28">
        <v>10</v>
      </c>
      <c r="M43" s="28">
        <v>10</v>
      </c>
      <c r="N43" s="28">
        <v>10</v>
      </c>
      <c r="O43" s="28">
        <v>10</v>
      </c>
      <c r="P43" s="28"/>
      <c r="Q43" s="28"/>
      <c r="R43" s="28"/>
      <c r="S43" s="28">
        <v>10</v>
      </c>
      <c r="T43" s="28">
        <v>10</v>
      </c>
      <c r="U43" s="28">
        <v>10</v>
      </c>
      <c r="V43" s="28">
        <v>10</v>
      </c>
      <c r="W43" s="28"/>
      <c r="X43" s="28"/>
      <c r="Y43" s="28"/>
      <c r="Z43" s="28">
        <v>10</v>
      </c>
      <c r="AA43" s="28">
        <v>10</v>
      </c>
      <c r="AB43" s="28">
        <v>10</v>
      </c>
      <c r="AC43" s="28">
        <v>10</v>
      </c>
      <c r="AD43" s="28"/>
      <c r="AE43" s="28"/>
      <c r="AF43" s="28"/>
      <c r="AG43" s="28">
        <v>168</v>
      </c>
      <c r="AH43" s="28">
        <f>SUM(C43:AF43)</f>
        <v>160</v>
      </c>
    </row>
    <row r="44" spans="1:34" x14ac:dyDescent="0.25">
      <c r="A44" s="28" t="s">
        <v>48</v>
      </c>
      <c r="B44" s="28">
        <v>10</v>
      </c>
      <c r="C44" s="28">
        <v>10</v>
      </c>
      <c r="D44" s="28"/>
      <c r="E44" s="28"/>
      <c r="F44" s="28"/>
      <c r="G44" s="28"/>
      <c r="H44" s="28"/>
      <c r="I44" s="28">
        <v>10</v>
      </c>
      <c r="J44" s="28">
        <v>10</v>
      </c>
      <c r="K44" s="28"/>
      <c r="L44" s="28"/>
      <c r="M44" s="28"/>
      <c r="N44" s="28"/>
      <c r="O44" s="28"/>
      <c r="P44" s="28">
        <v>10</v>
      </c>
      <c r="Q44" s="28">
        <v>10</v>
      </c>
      <c r="R44" s="28"/>
      <c r="S44" s="28"/>
      <c r="T44" s="28"/>
      <c r="U44" s="28"/>
      <c r="V44" s="28"/>
      <c r="W44" s="28">
        <v>10</v>
      </c>
      <c r="X44" s="28">
        <v>10</v>
      </c>
      <c r="Y44" s="28"/>
      <c r="Z44" s="28"/>
      <c r="AA44" s="28"/>
      <c r="AB44" s="28"/>
      <c r="AC44" s="28"/>
      <c r="AD44" s="28">
        <v>10</v>
      </c>
      <c r="AE44" s="28">
        <v>10</v>
      </c>
      <c r="AF44" s="28"/>
      <c r="AG44" s="28"/>
      <c r="AH44" s="28">
        <f>SUM(B44:AE44)</f>
        <v>100</v>
      </c>
    </row>
    <row r="45" spans="1:34" x14ac:dyDescent="0.25">
      <c r="A45" s="28"/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</row>
    <row r="46" spans="1:34" x14ac:dyDescent="0.25">
      <c r="A46" s="28" t="s">
        <v>49</v>
      </c>
      <c r="B46" s="28">
        <f t="shared" ref="B46:AE46" si="4">SUM(B43:B44)</f>
        <v>10</v>
      </c>
      <c r="C46" s="28">
        <f t="shared" si="4"/>
        <v>10</v>
      </c>
      <c r="D46" s="28">
        <f t="shared" si="4"/>
        <v>0</v>
      </c>
      <c r="E46" s="28">
        <f t="shared" si="4"/>
        <v>10</v>
      </c>
      <c r="F46" s="28">
        <f t="shared" si="4"/>
        <v>10</v>
      </c>
      <c r="G46" s="28">
        <f t="shared" si="4"/>
        <v>10</v>
      </c>
      <c r="H46" s="28">
        <f t="shared" si="4"/>
        <v>10</v>
      </c>
      <c r="I46" s="28">
        <f t="shared" si="4"/>
        <v>10</v>
      </c>
      <c r="J46" s="28">
        <f t="shared" si="4"/>
        <v>10</v>
      </c>
      <c r="K46" s="28">
        <f t="shared" si="4"/>
        <v>0</v>
      </c>
      <c r="L46" s="28">
        <f t="shared" si="4"/>
        <v>10</v>
      </c>
      <c r="M46" s="28">
        <f t="shared" si="4"/>
        <v>10</v>
      </c>
      <c r="N46" s="28">
        <f t="shared" si="4"/>
        <v>10</v>
      </c>
      <c r="O46" s="28">
        <f t="shared" si="4"/>
        <v>10</v>
      </c>
      <c r="P46" s="28">
        <f t="shared" si="4"/>
        <v>10</v>
      </c>
      <c r="Q46" s="28">
        <f t="shared" si="4"/>
        <v>10</v>
      </c>
      <c r="R46" s="28">
        <f t="shared" si="4"/>
        <v>0</v>
      </c>
      <c r="S46" s="28">
        <f t="shared" si="4"/>
        <v>10</v>
      </c>
      <c r="T46" s="28">
        <f t="shared" si="4"/>
        <v>10</v>
      </c>
      <c r="U46" s="28">
        <f t="shared" si="4"/>
        <v>10</v>
      </c>
      <c r="V46" s="28">
        <f t="shared" si="4"/>
        <v>10</v>
      </c>
      <c r="W46" s="28">
        <f t="shared" si="4"/>
        <v>10</v>
      </c>
      <c r="X46" s="28">
        <f t="shared" si="4"/>
        <v>10</v>
      </c>
      <c r="Y46" s="28">
        <f t="shared" si="4"/>
        <v>0</v>
      </c>
      <c r="Z46" s="28">
        <f t="shared" si="4"/>
        <v>10</v>
      </c>
      <c r="AA46" s="28">
        <f t="shared" si="4"/>
        <v>10</v>
      </c>
      <c r="AB46" s="28">
        <f t="shared" si="4"/>
        <v>10</v>
      </c>
      <c r="AC46" s="28">
        <f>SUM(AC43:AC44)</f>
        <v>10</v>
      </c>
      <c r="AD46" s="28">
        <f t="shared" si="4"/>
        <v>10</v>
      </c>
      <c r="AE46" s="28">
        <f t="shared" si="4"/>
        <v>10</v>
      </c>
      <c r="AF46" s="28"/>
      <c r="AG46" s="28"/>
      <c r="AH46" s="28">
        <f>SUM(AH43:AH44)</f>
        <v>260</v>
      </c>
    </row>
    <row r="47" spans="1:34" x14ac:dyDescent="0.25">
      <c r="R47" t="s">
        <v>55</v>
      </c>
    </row>
    <row r="48" spans="1:34" ht="60" x14ac:dyDescent="0.25">
      <c r="A48" s="28" t="s">
        <v>37</v>
      </c>
      <c r="B48" s="28">
        <v>1</v>
      </c>
      <c r="C48" s="28">
        <v>2</v>
      </c>
      <c r="D48" s="28">
        <v>3</v>
      </c>
      <c r="E48" s="28">
        <v>4</v>
      </c>
      <c r="F48" s="28">
        <v>5</v>
      </c>
      <c r="G48" s="28">
        <v>6</v>
      </c>
      <c r="H48" s="28">
        <v>7</v>
      </c>
      <c r="I48" s="28">
        <v>8</v>
      </c>
      <c r="J48" s="28">
        <v>9</v>
      </c>
      <c r="K48" s="28">
        <v>10</v>
      </c>
      <c r="L48" s="28">
        <v>11</v>
      </c>
      <c r="M48" s="28">
        <v>12</v>
      </c>
      <c r="N48" s="28">
        <v>13</v>
      </c>
      <c r="O48" s="28">
        <v>14</v>
      </c>
      <c r="P48" s="28">
        <v>15</v>
      </c>
      <c r="Q48" s="28">
        <v>16</v>
      </c>
      <c r="R48" s="28">
        <v>17</v>
      </c>
      <c r="S48" s="28">
        <v>18</v>
      </c>
      <c r="T48" s="28">
        <v>19</v>
      </c>
      <c r="U48" s="28">
        <v>20</v>
      </c>
      <c r="V48" s="28">
        <v>21</v>
      </c>
      <c r="W48" s="28">
        <v>22</v>
      </c>
      <c r="X48" s="28">
        <v>23</v>
      </c>
      <c r="Y48" s="28">
        <v>24</v>
      </c>
      <c r="Z48" s="28">
        <v>25</v>
      </c>
      <c r="AA48" s="28">
        <v>26</v>
      </c>
      <c r="AB48" s="28">
        <v>27</v>
      </c>
      <c r="AC48" s="28">
        <v>28</v>
      </c>
      <c r="AD48" s="28">
        <v>29</v>
      </c>
      <c r="AE48" s="28">
        <v>30</v>
      </c>
      <c r="AF48" s="28">
        <v>31</v>
      </c>
      <c r="AG48" s="38" t="s">
        <v>38</v>
      </c>
      <c r="AH48" s="38" t="s">
        <v>39</v>
      </c>
    </row>
    <row r="49" spans="1:34" x14ac:dyDescent="0.25">
      <c r="A49" s="28"/>
      <c r="B49" s="29" t="s">
        <v>46</v>
      </c>
      <c r="C49" s="29" t="s">
        <v>40</v>
      </c>
      <c r="D49" s="29" t="s">
        <v>41</v>
      </c>
      <c r="E49" s="29" t="s">
        <v>42</v>
      </c>
      <c r="F49" s="29" t="s">
        <v>43</v>
      </c>
      <c r="G49" s="29" t="s">
        <v>44</v>
      </c>
      <c r="H49" s="29" t="s">
        <v>45</v>
      </c>
      <c r="I49" s="29" t="s">
        <v>46</v>
      </c>
      <c r="J49" s="29" t="s">
        <v>40</v>
      </c>
      <c r="K49" s="29" t="s">
        <v>41</v>
      </c>
      <c r="L49" s="28" t="s">
        <v>42</v>
      </c>
      <c r="M49" s="28" t="s">
        <v>43</v>
      </c>
      <c r="N49" s="28" t="s">
        <v>44</v>
      </c>
      <c r="O49" s="28" t="s">
        <v>45</v>
      </c>
      <c r="P49" s="28" t="s">
        <v>46</v>
      </c>
      <c r="Q49" s="28" t="s">
        <v>40</v>
      </c>
      <c r="R49" s="28" t="s">
        <v>41</v>
      </c>
      <c r="S49" s="28" t="s">
        <v>42</v>
      </c>
      <c r="T49" s="28" t="s">
        <v>43</v>
      </c>
      <c r="U49" s="28" t="s">
        <v>44</v>
      </c>
      <c r="V49" s="28" t="s">
        <v>45</v>
      </c>
      <c r="W49" s="28" t="s">
        <v>46</v>
      </c>
      <c r="X49" s="28" t="s">
        <v>40</v>
      </c>
      <c r="Y49" s="28" t="s">
        <v>41</v>
      </c>
      <c r="Z49" s="28" t="s">
        <v>42</v>
      </c>
      <c r="AA49" s="28" t="s">
        <v>43</v>
      </c>
      <c r="AB49" s="28" t="s">
        <v>44</v>
      </c>
      <c r="AC49" s="28" t="s">
        <v>45</v>
      </c>
      <c r="AD49" s="28" t="s">
        <v>46</v>
      </c>
      <c r="AE49" s="28" t="s">
        <v>40</v>
      </c>
      <c r="AF49" s="28" t="s">
        <v>41</v>
      </c>
      <c r="AG49" s="28"/>
      <c r="AH49" s="28"/>
    </row>
    <row r="50" spans="1:34" x14ac:dyDescent="0.25">
      <c r="A50" s="28" t="s">
        <v>47</v>
      </c>
      <c r="B50" s="28"/>
      <c r="C50" s="28">
        <v>10</v>
      </c>
      <c r="D50" s="28">
        <v>10</v>
      </c>
      <c r="E50" s="28">
        <v>10</v>
      </c>
      <c r="F50" s="28">
        <v>10</v>
      </c>
      <c r="G50" s="28"/>
      <c r="H50" s="28"/>
      <c r="I50" s="28"/>
      <c r="J50" s="28">
        <v>10</v>
      </c>
      <c r="K50" s="28">
        <v>10</v>
      </c>
      <c r="L50" s="28">
        <v>10</v>
      </c>
      <c r="M50" s="28">
        <v>10</v>
      </c>
      <c r="N50" s="28"/>
      <c r="O50" s="28"/>
      <c r="P50" s="28"/>
      <c r="Q50" s="28">
        <v>10</v>
      </c>
      <c r="R50" s="28">
        <v>10</v>
      </c>
      <c r="S50" s="28">
        <v>10</v>
      </c>
      <c r="T50" s="28">
        <v>10</v>
      </c>
      <c r="U50" s="28"/>
      <c r="V50" s="28"/>
      <c r="W50" s="28"/>
      <c r="X50" s="28">
        <v>10</v>
      </c>
      <c r="Y50" s="28">
        <v>10</v>
      </c>
      <c r="Z50" s="28">
        <v>10</v>
      </c>
      <c r="AA50" s="28">
        <v>10</v>
      </c>
      <c r="AB50" s="28"/>
      <c r="AC50" s="28"/>
      <c r="AD50" s="28"/>
      <c r="AE50" s="28">
        <v>10</v>
      </c>
      <c r="AF50" s="28">
        <v>10</v>
      </c>
      <c r="AG50" s="28">
        <v>168</v>
      </c>
      <c r="AH50" s="28">
        <f>SUM(B50:AF50)</f>
        <v>180</v>
      </c>
    </row>
    <row r="51" spans="1:34" x14ac:dyDescent="0.25">
      <c r="A51" s="28" t="s">
        <v>48</v>
      </c>
      <c r="B51" s="28"/>
      <c r="C51" s="28"/>
      <c r="D51" s="28"/>
      <c r="E51" s="28"/>
      <c r="F51" s="28"/>
      <c r="G51" s="28">
        <v>10</v>
      </c>
      <c r="H51" s="28">
        <v>10</v>
      </c>
      <c r="I51" s="28"/>
      <c r="J51" s="28"/>
      <c r="K51" s="28"/>
      <c r="L51" s="28"/>
      <c r="M51" s="28"/>
      <c r="N51" s="28">
        <v>10</v>
      </c>
      <c r="O51" s="28">
        <v>10</v>
      </c>
      <c r="P51" s="28"/>
      <c r="Q51" s="28"/>
      <c r="R51" s="28"/>
      <c r="S51" s="28"/>
      <c r="T51" s="28"/>
      <c r="U51" s="28">
        <v>10</v>
      </c>
      <c r="V51" s="28">
        <v>10</v>
      </c>
      <c r="W51" s="28"/>
      <c r="X51" s="28"/>
      <c r="Y51" s="28"/>
      <c r="Z51" s="28"/>
      <c r="AA51" s="28"/>
      <c r="AB51" s="28">
        <v>10</v>
      </c>
      <c r="AC51" s="28">
        <v>10</v>
      </c>
      <c r="AD51" s="28"/>
      <c r="AE51" s="28"/>
      <c r="AF51" s="28"/>
      <c r="AG51" s="28"/>
      <c r="AH51" s="28">
        <f>SUM(B51:AE51)</f>
        <v>80</v>
      </c>
    </row>
    <row r="52" spans="1:34" x14ac:dyDescent="0.25">
      <c r="A52" s="28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3" spans="1:34" x14ac:dyDescent="0.25">
      <c r="A53" s="28" t="s">
        <v>49</v>
      </c>
      <c r="B53" s="28">
        <f t="shared" ref="B53:AE53" si="5">SUM(B50:B51)</f>
        <v>0</v>
      </c>
      <c r="C53" s="28">
        <f t="shared" si="5"/>
        <v>10</v>
      </c>
      <c r="D53" s="28">
        <f t="shared" si="5"/>
        <v>10</v>
      </c>
      <c r="E53" s="28">
        <f t="shared" si="5"/>
        <v>10</v>
      </c>
      <c r="F53" s="28">
        <f t="shared" si="5"/>
        <v>10</v>
      </c>
      <c r="G53" s="28">
        <f t="shared" si="5"/>
        <v>10</v>
      </c>
      <c r="H53" s="28">
        <f t="shared" si="5"/>
        <v>10</v>
      </c>
      <c r="I53" s="28">
        <f t="shared" si="5"/>
        <v>0</v>
      </c>
      <c r="J53" s="28">
        <f t="shared" si="5"/>
        <v>10</v>
      </c>
      <c r="K53" s="28">
        <f t="shared" si="5"/>
        <v>10</v>
      </c>
      <c r="L53" s="28">
        <f t="shared" si="5"/>
        <v>10</v>
      </c>
      <c r="M53" s="28">
        <f t="shared" si="5"/>
        <v>10</v>
      </c>
      <c r="N53" s="28">
        <f t="shared" si="5"/>
        <v>10</v>
      </c>
      <c r="O53" s="28">
        <f t="shared" si="5"/>
        <v>10</v>
      </c>
      <c r="P53" s="28">
        <f t="shared" si="5"/>
        <v>0</v>
      </c>
      <c r="Q53" s="28">
        <f t="shared" si="5"/>
        <v>10</v>
      </c>
      <c r="R53" s="28">
        <f t="shared" si="5"/>
        <v>10</v>
      </c>
      <c r="S53" s="28">
        <f t="shared" si="5"/>
        <v>10</v>
      </c>
      <c r="T53" s="28">
        <f t="shared" si="5"/>
        <v>10</v>
      </c>
      <c r="U53" s="28">
        <f t="shared" si="5"/>
        <v>10</v>
      </c>
      <c r="V53" s="28">
        <f t="shared" si="5"/>
        <v>10</v>
      </c>
      <c r="W53" s="28">
        <f t="shared" si="5"/>
        <v>0</v>
      </c>
      <c r="X53" s="28">
        <f t="shared" si="5"/>
        <v>10</v>
      </c>
      <c r="Y53" s="28">
        <f t="shared" si="5"/>
        <v>10</v>
      </c>
      <c r="Z53" s="28">
        <f t="shared" si="5"/>
        <v>10</v>
      </c>
      <c r="AA53" s="28">
        <f t="shared" si="5"/>
        <v>10</v>
      </c>
      <c r="AB53" s="28">
        <f t="shared" si="5"/>
        <v>10</v>
      </c>
      <c r="AC53" s="28">
        <f t="shared" si="5"/>
        <v>10</v>
      </c>
      <c r="AD53" s="28">
        <v>0</v>
      </c>
      <c r="AE53" s="28">
        <f t="shared" si="5"/>
        <v>10</v>
      </c>
      <c r="AF53" s="28">
        <v>10</v>
      </c>
      <c r="AG53" s="28"/>
      <c r="AH53" s="28">
        <f>AH50+AH51</f>
        <v>260</v>
      </c>
    </row>
    <row r="54" spans="1:34" x14ac:dyDescent="0.25">
      <c r="R54" t="s">
        <v>56</v>
      </c>
    </row>
    <row r="55" spans="1:34" ht="60" x14ac:dyDescent="0.25">
      <c r="A55" s="28" t="s">
        <v>37</v>
      </c>
      <c r="B55" s="28">
        <v>1</v>
      </c>
      <c r="C55" s="28">
        <v>2</v>
      </c>
      <c r="D55" s="28">
        <v>3</v>
      </c>
      <c r="E55" s="28">
        <v>4</v>
      </c>
      <c r="F55" s="28">
        <v>5</v>
      </c>
      <c r="G55" s="28">
        <v>6</v>
      </c>
      <c r="H55" s="28">
        <v>7</v>
      </c>
      <c r="I55" s="28">
        <v>8</v>
      </c>
      <c r="J55" s="28">
        <v>9</v>
      </c>
      <c r="K55" s="28">
        <v>10</v>
      </c>
      <c r="L55" s="28">
        <v>11</v>
      </c>
      <c r="M55" s="28">
        <v>12</v>
      </c>
      <c r="N55" s="28">
        <v>13</v>
      </c>
      <c r="O55" s="28">
        <v>14</v>
      </c>
      <c r="P55" s="28">
        <v>15</v>
      </c>
      <c r="Q55" s="28">
        <v>16</v>
      </c>
      <c r="R55" s="28">
        <v>17</v>
      </c>
      <c r="S55" s="28">
        <v>18</v>
      </c>
      <c r="T55" s="28">
        <v>19</v>
      </c>
      <c r="U55" s="28">
        <v>20</v>
      </c>
      <c r="V55" s="28">
        <v>21</v>
      </c>
      <c r="W55" s="28">
        <v>22</v>
      </c>
      <c r="X55" s="28">
        <v>23</v>
      </c>
      <c r="Y55" s="28">
        <v>24</v>
      </c>
      <c r="Z55" s="28">
        <v>25</v>
      </c>
      <c r="AA55" s="28">
        <v>26</v>
      </c>
      <c r="AB55" s="28">
        <v>27</v>
      </c>
      <c r="AC55" s="28">
        <v>28</v>
      </c>
      <c r="AD55" s="28">
        <v>29</v>
      </c>
      <c r="AE55" s="28">
        <v>30</v>
      </c>
      <c r="AF55" s="28">
        <v>31</v>
      </c>
      <c r="AG55" s="38" t="s">
        <v>38</v>
      </c>
      <c r="AH55" s="38" t="s">
        <v>39</v>
      </c>
    </row>
    <row r="56" spans="1:34" x14ac:dyDescent="0.25">
      <c r="A56" s="28"/>
      <c r="B56" s="29" t="s">
        <v>42</v>
      </c>
      <c r="C56" s="29" t="s">
        <v>43</v>
      </c>
      <c r="D56" s="29" t="s">
        <v>44</v>
      </c>
      <c r="E56" s="29" t="s">
        <v>45</v>
      </c>
      <c r="F56" s="29" t="s">
        <v>46</v>
      </c>
      <c r="G56" s="29" t="s">
        <v>40</v>
      </c>
      <c r="H56" s="29" t="s">
        <v>41</v>
      </c>
      <c r="I56" s="28" t="s">
        <v>42</v>
      </c>
      <c r="J56" s="28" t="s">
        <v>43</v>
      </c>
      <c r="K56" s="28" t="s">
        <v>44</v>
      </c>
      <c r="L56" s="28" t="s">
        <v>45</v>
      </c>
      <c r="M56" s="28" t="s">
        <v>46</v>
      </c>
      <c r="N56" s="28" t="s">
        <v>40</v>
      </c>
      <c r="O56" s="28" t="s">
        <v>41</v>
      </c>
      <c r="P56" s="28" t="s">
        <v>42</v>
      </c>
      <c r="Q56" s="28" t="s">
        <v>43</v>
      </c>
      <c r="R56" s="28" t="s">
        <v>44</v>
      </c>
      <c r="S56" s="28" t="s">
        <v>45</v>
      </c>
      <c r="T56" s="28" t="s">
        <v>46</v>
      </c>
      <c r="U56" s="28" t="s">
        <v>40</v>
      </c>
      <c r="V56" s="28" t="s">
        <v>41</v>
      </c>
      <c r="W56" s="28" t="s">
        <v>42</v>
      </c>
      <c r="X56" s="28" t="s">
        <v>43</v>
      </c>
      <c r="Y56" s="28" t="s">
        <v>44</v>
      </c>
      <c r="Z56" s="28" t="s">
        <v>45</v>
      </c>
      <c r="AA56" s="28" t="s">
        <v>46</v>
      </c>
      <c r="AB56" s="28" t="s">
        <v>40</v>
      </c>
      <c r="AC56" s="28" t="s">
        <v>41</v>
      </c>
      <c r="AD56" s="28" t="s">
        <v>42</v>
      </c>
      <c r="AE56" s="28" t="s">
        <v>43</v>
      </c>
      <c r="AF56" s="28" t="s">
        <v>44</v>
      </c>
      <c r="AG56" s="28"/>
      <c r="AH56" s="28"/>
    </row>
    <row r="57" spans="1:34" x14ac:dyDescent="0.25">
      <c r="A57" s="28" t="s">
        <v>47</v>
      </c>
      <c r="B57" s="28">
        <v>10</v>
      </c>
      <c r="C57" s="28">
        <v>10</v>
      </c>
      <c r="D57" s="28"/>
      <c r="E57" s="28"/>
      <c r="F57" s="28"/>
      <c r="G57" s="28">
        <v>10</v>
      </c>
      <c r="H57" s="28">
        <v>10</v>
      </c>
      <c r="I57" s="28">
        <v>10</v>
      </c>
      <c r="J57" s="28">
        <v>10</v>
      </c>
      <c r="K57" s="28"/>
      <c r="L57" s="28"/>
      <c r="M57" s="28"/>
      <c r="N57" s="28">
        <v>10</v>
      </c>
      <c r="O57" s="28">
        <v>10</v>
      </c>
      <c r="P57" s="28">
        <v>10</v>
      </c>
      <c r="Q57" s="28">
        <v>10</v>
      </c>
      <c r="R57" s="28"/>
      <c r="S57" s="28"/>
      <c r="T57" s="28"/>
      <c r="U57" s="28">
        <v>10</v>
      </c>
      <c r="V57" s="28">
        <v>10</v>
      </c>
      <c r="W57" s="28">
        <v>10</v>
      </c>
      <c r="X57" s="28">
        <v>10</v>
      </c>
      <c r="Y57" s="28"/>
      <c r="Z57" s="28"/>
      <c r="AA57" s="28"/>
      <c r="AB57" s="28">
        <v>10</v>
      </c>
      <c r="AC57" s="28">
        <v>10</v>
      </c>
      <c r="AD57" s="28">
        <v>10</v>
      </c>
      <c r="AE57" s="28">
        <v>10</v>
      </c>
      <c r="AF57" s="28"/>
      <c r="AG57" s="28">
        <v>184</v>
      </c>
      <c r="AH57" s="28">
        <f>SUM(B57:AF57)</f>
        <v>180</v>
      </c>
    </row>
    <row r="58" spans="1:34" x14ac:dyDescent="0.25">
      <c r="A58" s="28" t="s">
        <v>48</v>
      </c>
      <c r="B58" s="28"/>
      <c r="C58" s="28"/>
      <c r="D58" s="28">
        <v>10</v>
      </c>
      <c r="E58" s="28">
        <v>10</v>
      </c>
      <c r="F58" s="28"/>
      <c r="G58" s="28"/>
      <c r="H58" s="28"/>
      <c r="I58" s="28"/>
      <c r="J58" s="28"/>
      <c r="K58" s="28">
        <v>10</v>
      </c>
      <c r="L58" s="28">
        <v>10</v>
      </c>
      <c r="M58" s="28"/>
      <c r="N58" s="28"/>
      <c r="O58" s="28"/>
      <c r="P58" s="28"/>
      <c r="Q58" s="28"/>
      <c r="R58" s="28">
        <v>10</v>
      </c>
      <c r="S58" s="28">
        <v>10</v>
      </c>
      <c r="T58" s="28"/>
      <c r="U58" s="28"/>
      <c r="V58" s="28"/>
      <c r="W58" s="28"/>
      <c r="X58" s="28"/>
      <c r="Y58" s="28">
        <v>10</v>
      </c>
      <c r="Z58" s="28">
        <v>10</v>
      </c>
      <c r="AA58" s="28"/>
      <c r="AB58" s="28"/>
      <c r="AC58" s="28"/>
      <c r="AD58" s="28"/>
      <c r="AE58" s="28"/>
      <c r="AF58" s="28">
        <v>10</v>
      </c>
      <c r="AG58" s="28"/>
      <c r="AH58" s="28">
        <f>SUM(B58:AF58)</f>
        <v>90</v>
      </c>
    </row>
    <row r="59" spans="1:34" x14ac:dyDescent="0.25">
      <c r="A59" s="28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1:34" x14ac:dyDescent="0.25">
      <c r="A60" s="28" t="s">
        <v>49</v>
      </c>
      <c r="B60" s="28">
        <f t="shared" ref="B60:AE60" si="6">SUM(B57:B58)</f>
        <v>10</v>
      </c>
      <c r="C60" s="28">
        <f t="shared" si="6"/>
        <v>10</v>
      </c>
      <c r="D60" s="28">
        <f t="shared" si="6"/>
        <v>10</v>
      </c>
      <c r="E60" s="28">
        <f t="shared" si="6"/>
        <v>10</v>
      </c>
      <c r="F60" s="28">
        <f t="shared" si="6"/>
        <v>0</v>
      </c>
      <c r="G60" s="28">
        <f t="shared" si="6"/>
        <v>10</v>
      </c>
      <c r="H60" s="28">
        <f t="shared" si="6"/>
        <v>10</v>
      </c>
      <c r="I60" s="28">
        <f t="shared" si="6"/>
        <v>10</v>
      </c>
      <c r="J60" s="28">
        <f t="shared" si="6"/>
        <v>10</v>
      </c>
      <c r="K60" s="28">
        <f t="shared" si="6"/>
        <v>10</v>
      </c>
      <c r="L60" s="28">
        <f t="shared" si="6"/>
        <v>10</v>
      </c>
      <c r="M60" s="28">
        <f t="shared" si="6"/>
        <v>0</v>
      </c>
      <c r="N60" s="28">
        <f t="shared" si="6"/>
        <v>10</v>
      </c>
      <c r="O60" s="28">
        <f t="shared" si="6"/>
        <v>10</v>
      </c>
      <c r="P60" s="28">
        <f t="shared" si="6"/>
        <v>10</v>
      </c>
      <c r="Q60" s="28">
        <f t="shared" si="6"/>
        <v>10</v>
      </c>
      <c r="R60" s="28">
        <f t="shared" si="6"/>
        <v>10</v>
      </c>
      <c r="S60" s="28">
        <f t="shared" si="6"/>
        <v>10</v>
      </c>
      <c r="T60" s="28">
        <f t="shared" si="6"/>
        <v>0</v>
      </c>
      <c r="U60" s="28">
        <f t="shared" si="6"/>
        <v>10</v>
      </c>
      <c r="V60" s="28">
        <f t="shared" si="6"/>
        <v>10</v>
      </c>
      <c r="W60" s="28">
        <f t="shared" si="6"/>
        <v>10</v>
      </c>
      <c r="X60" s="28">
        <f t="shared" si="6"/>
        <v>10</v>
      </c>
      <c r="Y60" s="28">
        <f t="shared" si="6"/>
        <v>10</v>
      </c>
      <c r="Z60" s="28">
        <f t="shared" si="6"/>
        <v>10</v>
      </c>
      <c r="AA60" s="28">
        <f t="shared" si="6"/>
        <v>0</v>
      </c>
      <c r="AB60" s="28">
        <f t="shared" si="6"/>
        <v>10</v>
      </c>
      <c r="AC60" s="28">
        <f t="shared" si="6"/>
        <v>10</v>
      </c>
      <c r="AD60" s="28">
        <f t="shared" si="6"/>
        <v>10</v>
      </c>
      <c r="AE60" s="28">
        <f t="shared" si="6"/>
        <v>10</v>
      </c>
      <c r="AF60" s="28">
        <v>10</v>
      </c>
      <c r="AG60" s="28"/>
      <c r="AH60" s="28">
        <f>SUM(AH57:AH58)</f>
        <v>270</v>
      </c>
    </row>
    <row r="61" spans="1:34" x14ac:dyDescent="0.25">
      <c r="R61" t="s">
        <v>57</v>
      </c>
    </row>
    <row r="62" spans="1:34" ht="60" x14ac:dyDescent="0.25">
      <c r="A62" s="28" t="s">
        <v>37</v>
      </c>
      <c r="B62" s="28">
        <v>1</v>
      </c>
      <c r="C62" s="28">
        <v>2</v>
      </c>
      <c r="D62" s="28">
        <v>3</v>
      </c>
      <c r="E62" s="28">
        <v>4</v>
      </c>
      <c r="F62" s="28">
        <v>5</v>
      </c>
      <c r="G62" s="28">
        <v>6</v>
      </c>
      <c r="H62" s="28">
        <v>7</v>
      </c>
      <c r="I62" s="28">
        <v>8</v>
      </c>
      <c r="J62" s="28">
        <v>9</v>
      </c>
      <c r="K62" s="28">
        <v>10</v>
      </c>
      <c r="L62" s="28">
        <v>11</v>
      </c>
      <c r="M62" s="28">
        <v>12</v>
      </c>
      <c r="N62" s="28">
        <v>13</v>
      </c>
      <c r="O62" s="28">
        <v>14</v>
      </c>
      <c r="P62" s="28">
        <v>15</v>
      </c>
      <c r="Q62" s="28">
        <v>16</v>
      </c>
      <c r="R62" s="28">
        <v>17</v>
      </c>
      <c r="S62" s="28">
        <v>18</v>
      </c>
      <c r="T62" s="28">
        <v>19</v>
      </c>
      <c r="U62" s="28">
        <v>20</v>
      </c>
      <c r="V62" s="28">
        <v>21</v>
      </c>
      <c r="W62" s="28">
        <v>22</v>
      </c>
      <c r="X62" s="28">
        <v>23</v>
      </c>
      <c r="Y62" s="28">
        <v>24</v>
      </c>
      <c r="Z62" s="28">
        <v>25</v>
      </c>
      <c r="AA62" s="28">
        <v>26</v>
      </c>
      <c r="AB62" s="28">
        <v>27</v>
      </c>
      <c r="AC62" s="28">
        <v>28</v>
      </c>
      <c r="AD62" s="28">
        <v>29</v>
      </c>
      <c r="AE62" s="28">
        <v>30</v>
      </c>
      <c r="AF62" s="28"/>
      <c r="AG62" s="38" t="s">
        <v>38</v>
      </c>
      <c r="AH62" s="38" t="s">
        <v>39</v>
      </c>
    </row>
    <row r="63" spans="1:34" x14ac:dyDescent="0.25">
      <c r="A63" s="28"/>
      <c r="B63" s="29" t="s">
        <v>45</v>
      </c>
      <c r="C63" s="29" t="s">
        <v>46</v>
      </c>
      <c r="D63" s="29" t="s">
        <v>40</v>
      </c>
      <c r="E63" s="29" t="s">
        <v>41</v>
      </c>
      <c r="F63" s="28" t="s">
        <v>42</v>
      </c>
      <c r="G63" s="28" t="s">
        <v>43</v>
      </c>
      <c r="H63" s="28" t="s">
        <v>44</v>
      </c>
      <c r="I63" s="28" t="s">
        <v>45</v>
      </c>
      <c r="J63" s="28" t="s">
        <v>46</v>
      </c>
      <c r="K63" s="28" t="s">
        <v>40</v>
      </c>
      <c r="L63" s="28" t="s">
        <v>41</v>
      </c>
      <c r="M63" s="28" t="s">
        <v>42</v>
      </c>
      <c r="N63" s="28" t="s">
        <v>43</v>
      </c>
      <c r="O63" s="28" t="s">
        <v>44</v>
      </c>
      <c r="P63" s="28" t="s">
        <v>45</v>
      </c>
      <c r="Q63" s="28" t="s">
        <v>46</v>
      </c>
      <c r="R63" s="28" t="s">
        <v>40</v>
      </c>
      <c r="S63" s="28" t="s">
        <v>41</v>
      </c>
      <c r="T63" s="28" t="s">
        <v>42</v>
      </c>
      <c r="U63" s="28" t="s">
        <v>43</v>
      </c>
      <c r="V63" s="28" t="s">
        <v>44</v>
      </c>
      <c r="W63" s="28" t="s">
        <v>45</v>
      </c>
      <c r="X63" s="28" t="s">
        <v>46</v>
      </c>
      <c r="Y63" s="28" t="s">
        <v>40</v>
      </c>
      <c r="Z63" s="28" t="s">
        <v>41</v>
      </c>
      <c r="AA63" s="28" t="s">
        <v>42</v>
      </c>
      <c r="AB63" s="28" t="s">
        <v>43</v>
      </c>
      <c r="AC63" s="28" t="s">
        <v>44</v>
      </c>
      <c r="AD63" s="28" t="s">
        <v>45</v>
      </c>
      <c r="AE63" s="28" t="s">
        <v>46</v>
      </c>
      <c r="AF63" s="28"/>
      <c r="AG63" s="28"/>
      <c r="AH63" s="28"/>
    </row>
    <row r="64" spans="1:34" x14ac:dyDescent="0.25">
      <c r="A64" s="28" t="s">
        <v>47</v>
      </c>
      <c r="B64" s="28"/>
      <c r="C64" s="28"/>
      <c r="D64" s="28">
        <v>10</v>
      </c>
      <c r="E64" s="28">
        <v>10</v>
      </c>
      <c r="F64" s="28">
        <v>10</v>
      </c>
      <c r="G64" s="28">
        <v>10</v>
      </c>
      <c r="H64" s="28"/>
      <c r="I64" s="28"/>
      <c r="J64" s="28"/>
      <c r="K64" s="28">
        <v>10</v>
      </c>
      <c r="L64" s="28">
        <v>10</v>
      </c>
      <c r="M64" s="28">
        <v>10</v>
      </c>
      <c r="N64" s="28">
        <v>10</v>
      </c>
      <c r="O64" s="28"/>
      <c r="P64" s="28"/>
      <c r="Q64" s="28"/>
      <c r="R64" s="28">
        <v>10</v>
      </c>
      <c r="S64" s="28">
        <v>10</v>
      </c>
      <c r="T64" s="28">
        <v>10</v>
      </c>
      <c r="U64" s="28">
        <v>10</v>
      </c>
      <c r="V64" s="28"/>
      <c r="W64" s="28"/>
      <c r="X64" s="28"/>
      <c r="Y64" s="28">
        <v>10</v>
      </c>
      <c r="Z64" s="28">
        <v>10</v>
      </c>
      <c r="AA64" s="28">
        <v>10</v>
      </c>
      <c r="AB64" s="28">
        <v>10</v>
      </c>
      <c r="AC64" s="28"/>
      <c r="AD64" s="28"/>
      <c r="AE64" s="28"/>
      <c r="AF64" s="28"/>
      <c r="AG64" s="28">
        <v>168</v>
      </c>
      <c r="AH64" s="28">
        <f>SUM(B64:AE64)</f>
        <v>160</v>
      </c>
    </row>
    <row r="65" spans="1:34" x14ac:dyDescent="0.25">
      <c r="A65" s="28" t="s">
        <v>48</v>
      </c>
      <c r="B65" s="28">
        <v>10</v>
      </c>
      <c r="C65" s="28"/>
      <c r="D65" s="28"/>
      <c r="E65" s="28"/>
      <c r="F65" s="28"/>
      <c r="G65" s="28"/>
      <c r="H65" s="28">
        <v>10</v>
      </c>
      <c r="I65" s="28">
        <v>10</v>
      </c>
      <c r="J65" s="28"/>
      <c r="K65" s="28"/>
      <c r="L65" s="28"/>
      <c r="M65" s="28"/>
      <c r="N65" s="28"/>
      <c r="O65" s="28">
        <v>10</v>
      </c>
      <c r="P65" s="28">
        <v>10</v>
      </c>
      <c r="Q65" s="28"/>
      <c r="R65" s="28"/>
      <c r="S65" s="28"/>
      <c r="T65" s="28"/>
      <c r="U65" s="28"/>
      <c r="V65" s="28">
        <v>10</v>
      </c>
      <c r="W65" s="28">
        <v>10</v>
      </c>
      <c r="X65" s="28"/>
      <c r="Y65" s="28"/>
      <c r="Z65" s="28"/>
      <c r="AA65" s="28"/>
      <c r="AB65" s="28"/>
      <c r="AC65" s="28">
        <v>10</v>
      </c>
      <c r="AD65" s="28">
        <v>10</v>
      </c>
      <c r="AE65" s="28"/>
      <c r="AF65" s="28"/>
      <c r="AG65" s="28"/>
      <c r="AH65" s="28">
        <f>SUM(B65:AE65)</f>
        <v>90</v>
      </c>
    </row>
    <row r="66" spans="1:34" x14ac:dyDescent="0.25">
      <c r="A66" s="28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1:34" x14ac:dyDescent="0.25">
      <c r="A67" s="28" t="s">
        <v>49</v>
      </c>
      <c r="B67" s="28">
        <f t="shared" ref="B67:AE67" si="7">SUM(B64:B65)</f>
        <v>10</v>
      </c>
      <c r="C67" s="28">
        <f t="shared" si="7"/>
        <v>0</v>
      </c>
      <c r="D67" s="28">
        <f t="shared" si="7"/>
        <v>10</v>
      </c>
      <c r="E67" s="28">
        <f t="shared" si="7"/>
        <v>10</v>
      </c>
      <c r="F67" s="28">
        <f t="shared" si="7"/>
        <v>10</v>
      </c>
      <c r="G67" s="28">
        <f t="shared" si="7"/>
        <v>10</v>
      </c>
      <c r="H67" s="28">
        <f t="shared" si="7"/>
        <v>10</v>
      </c>
      <c r="I67" s="28">
        <f t="shared" si="7"/>
        <v>10</v>
      </c>
      <c r="J67" s="28">
        <f t="shared" si="7"/>
        <v>0</v>
      </c>
      <c r="K67" s="28">
        <f t="shared" si="7"/>
        <v>10</v>
      </c>
      <c r="L67" s="28">
        <f t="shared" si="7"/>
        <v>10</v>
      </c>
      <c r="M67" s="28">
        <f t="shared" si="7"/>
        <v>10</v>
      </c>
      <c r="N67" s="28">
        <f t="shared" si="7"/>
        <v>10</v>
      </c>
      <c r="O67" s="28">
        <f t="shared" si="7"/>
        <v>10</v>
      </c>
      <c r="P67" s="28">
        <f t="shared" si="7"/>
        <v>10</v>
      </c>
      <c r="Q67" s="28">
        <f t="shared" si="7"/>
        <v>0</v>
      </c>
      <c r="R67" s="28">
        <f t="shared" si="7"/>
        <v>10</v>
      </c>
      <c r="S67" s="28">
        <f t="shared" si="7"/>
        <v>10</v>
      </c>
      <c r="T67" s="28">
        <f t="shared" si="7"/>
        <v>10</v>
      </c>
      <c r="U67" s="28">
        <f t="shared" si="7"/>
        <v>10</v>
      </c>
      <c r="V67" s="28">
        <f t="shared" si="7"/>
        <v>10</v>
      </c>
      <c r="W67" s="28">
        <f t="shared" si="7"/>
        <v>10</v>
      </c>
      <c r="X67" s="28">
        <f t="shared" si="7"/>
        <v>0</v>
      </c>
      <c r="Y67" s="28">
        <f t="shared" si="7"/>
        <v>10</v>
      </c>
      <c r="Z67" s="28">
        <f t="shared" si="7"/>
        <v>10</v>
      </c>
      <c r="AA67" s="28">
        <f t="shared" si="7"/>
        <v>10</v>
      </c>
      <c r="AB67" s="28">
        <f t="shared" si="7"/>
        <v>10</v>
      </c>
      <c r="AC67" s="28">
        <f t="shared" si="7"/>
        <v>10</v>
      </c>
      <c r="AD67" s="28">
        <f t="shared" si="7"/>
        <v>10</v>
      </c>
      <c r="AE67" s="28">
        <f t="shared" si="7"/>
        <v>0</v>
      </c>
      <c r="AF67" s="28"/>
      <c r="AG67" s="28"/>
      <c r="AH67" s="28">
        <f>SUM(AH64:AH65)</f>
        <v>250</v>
      </c>
    </row>
    <row r="68" spans="1:34" x14ac:dyDescent="0.25">
      <c r="R68" t="s">
        <v>58</v>
      </c>
    </row>
    <row r="69" spans="1:34" ht="60" x14ac:dyDescent="0.25">
      <c r="A69" s="28" t="s">
        <v>37</v>
      </c>
      <c r="B69" s="28">
        <v>1</v>
      </c>
      <c r="C69" s="28">
        <v>2</v>
      </c>
      <c r="D69" s="28">
        <v>3</v>
      </c>
      <c r="E69" s="28">
        <v>4</v>
      </c>
      <c r="F69" s="28">
        <v>5</v>
      </c>
      <c r="G69" s="28">
        <v>6</v>
      </c>
      <c r="H69" s="28">
        <v>7</v>
      </c>
      <c r="I69" s="28">
        <v>8</v>
      </c>
      <c r="J69" s="28">
        <v>9</v>
      </c>
      <c r="K69" s="28">
        <v>10</v>
      </c>
      <c r="L69" s="28">
        <v>11</v>
      </c>
      <c r="M69" s="28">
        <v>12</v>
      </c>
      <c r="N69" s="28">
        <v>13</v>
      </c>
      <c r="O69" s="28">
        <v>14</v>
      </c>
      <c r="P69" s="28">
        <v>15</v>
      </c>
      <c r="Q69" s="28">
        <v>16</v>
      </c>
      <c r="R69" s="28">
        <v>17</v>
      </c>
      <c r="S69" s="28">
        <v>18</v>
      </c>
      <c r="T69" s="28">
        <v>19</v>
      </c>
      <c r="U69" s="28">
        <v>20</v>
      </c>
      <c r="V69" s="28">
        <v>21</v>
      </c>
      <c r="W69" s="28">
        <v>22</v>
      </c>
      <c r="X69" s="28">
        <v>23</v>
      </c>
      <c r="Y69" s="28">
        <v>24</v>
      </c>
      <c r="Z69" s="28">
        <v>25</v>
      </c>
      <c r="AA69" s="28">
        <v>26</v>
      </c>
      <c r="AB69" s="28">
        <v>27</v>
      </c>
      <c r="AC69" s="28">
        <v>28</v>
      </c>
      <c r="AD69" s="28">
        <v>29</v>
      </c>
      <c r="AE69" s="28">
        <v>30</v>
      </c>
      <c r="AF69" s="28">
        <v>31</v>
      </c>
      <c r="AG69" s="38" t="s">
        <v>38</v>
      </c>
      <c r="AH69" s="38" t="s">
        <v>39</v>
      </c>
    </row>
    <row r="70" spans="1:34" x14ac:dyDescent="0.25">
      <c r="A70" s="28"/>
      <c r="B70" s="29" t="s">
        <v>40</v>
      </c>
      <c r="C70" s="29" t="s">
        <v>41</v>
      </c>
      <c r="D70" s="28" t="s">
        <v>42</v>
      </c>
      <c r="E70" s="28" t="s">
        <v>43</v>
      </c>
      <c r="F70" s="28" t="s">
        <v>44</v>
      </c>
      <c r="G70" s="28" t="s">
        <v>45</v>
      </c>
      <c r="H70" s="28" t="s">
        <v>46</v>
      </c>
      <c r="I70" s="28" t="s">
        <v>40</v>
      </c>
      <c r="J70" s="28" t="s">
        <v>41</v>
      </c>
      <c r="K70" s="28" t="s">
        <v>42</v>
      </c>
      <c r="L70" s="28" t="s">
        <v>43</v>
      </c>
      <c r="M70" s="28" t="s">
        <v>44</v>
      </c>
      <c r="N70" s="28" t="s">
        <v>45</v>
      </c>
      <c r="O70" s="28" t="s">
        <v>46</v>
      </c>
      <c r="P70" s="28" t="s">
        <v>40</v>
      </c>
      <c r="Q70" s="28" t="s">
        <v>41</v>
      </c>
      <c r="R70" s="28" t="s">
        <v>42</v>
      </c>
      <c r="S70" s="28" t="s">
        <v>43</v>
      </c>
      <c r="T70" s="28" t="s">
        <v>44</v>
      </c>
      <c r="U70" s="28" t="s">
        <v>45</v>
      </c>
      <c r="V70" s="28" t="s">
        <v>46</v>
      </c>
      <c r="W70" s="28" t="s">
        <v>40</v>
      </c>
      <c r="X70" s="28" t="s">
        <v>41</v>
      </c>
      <c r="Y70" s="28" t="s">
        <v>42</v>
      </c>
      <c r="Z70" s="28" t="s">
        <v>43</v>
      </c>
      <c r="AA70" s="28" t="s">
        <v>44</v>
      </c>
      <c r="AB70" s="28" t="s">
        <v>45</v>
      </c>
      <c r="AC70" s="28" t="s">
        <v>46</v>
      </c>
      <c r="AD70" s="28" t="s">
        <v>40</v>
      </c>
      <c r="AE70" s="28" t="s">
        <v>41</v>
      </c>
      <c r="AF70" s="28" t="s">
        <v>42</v>
      </c>
      <c r="AG70" s="28"/>
      <c r="AH70" s="28"/>
    </row>
    <row r="71" spans="1:34" x14ac:dyDescent="0.25">
      <c r="A71" s="28" t="s">
        <v>47</v>
      </c>
      <c r="B71" s="28">
        <v>10</v>
      </c>
      <c r="C71" s="28">
        <v>10</v>
      </c>
      <c r="D71" s="28">
        <v>10</v>
      </c>
      <c r="E71" s="28">
        <v>10</v>
      </c>
      <c r="F71" s="28"/>
      <c r="G71" s="28"/>
      <c r="H71" s="28"/>
      <c r="I71" s="28">
        <v>10</v>
      </c>
      <c r="J71" s="28">
        <v>10</v>
      </c>
      <c r="K71" s="28">
        <v>10</v>
      </c>
      <c r="L71" s="28">
        <v>10</v>
      </c>
      <c r="M71" s="28"/>
      <c r="N71" s="28"/>
      <c r="O71" s="28"/>
      <c r="P71" s="28">
        <v>10</v>
      </c>
      <c r="Q71" s="28">
        <v>10</v>
      </c>
      <c r="R71" s="28">
        <v>10</v>
      </c>
      <c r="S71" s="28">
        <v>10</v>
      </c>
      <c r="T71" s="28"/>
      <c r="U71" s="28"/>
      <c r="V71" s="28"/>
      <c r="W71" s="28">
        <v>10</v>
      </c>
      <c r="X71" s="28">
        <v>10</v>
      </c>
      <c r="Y71" s="28">
        <v>10</v>
      </c>
      <c r="Z71" s="28">
        <v>10</v>
      </c>
      <c r="AA71" s="28"/>
      <c r="AB71" s="28"/>
      <c r="AC71" s="28"/>
      <c r="AD71" s="28">
        <v>10</v>
      </c>
      <c r="AE71" s="28">
        <v>10</v>
      </c>
      <c r="AF71" s="28">
        <v>10</v>
      </c>
      <c r="AG71" s="28">
        <v>176</v>
      </c>
      <c r="AH71" s="28">
        <f>SUM(B71:AF71)</f>
        <v>190</v>
      </c>
    </row>
    <row r="72" spans="1:34" x14ac:dyDescent="0.25">
      <c r="A72" s="28" t="s">
        <v>48</v>
      </c>
      <c r="B72" s="28"/>
      <c r="C72" s="28"/>
      <c r="D72" s="28"/>
      <c r="E72" s="28"/>
      <c r="F72" s="28">
        <v>10</v>
      </c>
      <c r="G72" s="28">
        <v>10</v>
      </c>
      <c r="H72" s="28"/>
      <c r="I72" s="28"/>
      <c r="J72" s="28"/>
      <c r="K72" s="28"/>
      <c r="L72" s="28"/>
      <c r="M72" s="28">
        <v>10</v>
      </c>
      <c r="N72" s="28">
        <v>10</v>
      </c>
      <c r="O72" s="28"/>
      <c r="P72" s="28"/>
      <c r="Q72" s="28"/>
      <c r="R72" s="28"/>
      <c r="S72" s="28"/>
      <c r="T72" s="28">
        <v>10</v>
      </c>
      <c r="U72" s="28">
        <v>10</v>
      </c>
      <c r="V72" s="28"/>
      <c r="W72" s="28"/>
      <c r="X72" s="28"/>
      <c r="Y72" s="28"/>
      <c r="Z72" s="28"/>
      <c r="AA72" s="28">
        <v>10</v>
      </c>
      <c r="AB72" s="28">
        <v>10</v>
      </c>
      <c r="AC72" s="28"/>
      <c r="AD72" s="28"/>
      <c r="AE72" s="28"/>
      <c r="AF72" s="28"/>
      <c r="AG72" s="28"/>
      <c r="AH72" s="28">
        <f>SUM(B72:AF72)</f>
        <v>80</v>
      </c>
    </row>
    <row r="73" spans="1:34" x14ac:dyDescent="0.25">
      <c r="A73" s="28"/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1:34" x14ac:dyDescent="0.25">
      <c r="A74" s="28" t="s">
        <v>49</v>
      </c>
      <c r="B74" s="28">
        <f t="shared" ref="B74:AD74" si="8">SUM(B71:B72)</f>
        <v>10</v>
      </c>
      <c r="C74" s="28">
        <f t="shared" si="8"/>
        <v>10</v>
      </c>
      <c r="D74" s="28">
        <f t="shared" si="8"/>
        <v>10</v>
      </c>
      <c r="E74" s="28">
        <f t="shared" si="8"/>
        <v>10</v>
      </c>
      <c r="F74" s="28">
        <f t="shared" si="8"/>
        <v>10</v>
      </c>
      <c r="G74" s="28">
        <f t="shared" si="8"/>
        <v>10</v>
      </c>
      <c r="H74" s="28">
        <f t="shared" si="8"/>
        <v>0</v>
      </c>
      <c r="I74" s="28">
        <f t="shared" si="8"/>
        <v>10</v>
      </c>
      <c r="J74" s="28">
        <f t="shared" si="8"/>
        <v>10</v>
      </c>
      <c r="K74" s="28">
        <f t="shared" si="8"/>
        <v>10</v>
      </c>
      <c r="L74" s="28">
        <f t="shared" si="8"/>
        <v>10</v>
      </c>
      <c r="M74" s="28">
        <f t="shared" si="8"/>
        <v>10</v>
      </c>
      <c r="N74" s="28">
        <f t="shared" si="8"/>
        <v>10</v>
      </c>
      <c r="O74" s="28">
        <f t="shared" si="8"/>
        <v>0</v>
      </c>
      <c r="P74" s="28">
        <f t="shared" si="8"/>
        <v>10</v>
      </c>
      <c r="Q74" s="28">
        <f t="shared" si="8"/>
        <v>10</v>
      </c>
      <c r="R74" s="28">
        <f t="shared" si="8"/>
        <v>10</v>
      </c>
      <c r="S74" s="28">
        <f t="shared" si="8"/>
        <v>10</v>
      </c>
      <c r="T74" s="28">
        <f t="shared" si="8"/>
        <v>10</v>
      </c>
      <c r="U74" s="28">
        <f t="shared" si="8"/>
        <v>10</v>
      </c>
      <c r="V74" s="28">
        <f t="shared" si="8"/>
        <v>0</v>
      </c>
      <c r="W74" s="28">
        <f t="shared" si="8"/>
        <v>10</v>
      </c>
      <c r="X74" s="28">
        <f t="shared" si="8"/>
        <v>10</v>
      </c>
      <c r="Y74" s="28">
        <f t="shared" si="8"/>
        <v>10</v>
      </c>
      <c r="Z74" s="28">
        <f t="shared" si="8"/>
        <v>10</v>
      </c>
      <c r="AA74" s="28">
        <f t="shared" si="8"/>
        <v>10</v>
      </c>
      <c r="AB74" s="28">
        <f t="shared" si="8"/>
        <v>10</v>
      </c>
      <c r="AC74" s="28">
        <f t="shared" si="8"/>
        <v>0</v>
      </c>
      <c r="AD74" s="28">
        <f t="shared" si="8"/>
        <v>10</v>
      </c>
      <c r="AE74" s="28">
        <v>10</v>
      </c>
      <c r="AF74" s="28">
        <v>10</v>
      </c>
      <c r="AG74" s="28"/>
      <c r="AH74" s="28">
        <f>SUM(AH71:AH72)</f>
        <v>270</v>
      </c>
    </row>
    <row r="75" spans="1:34" x14ac:dyDescent="0.25">
      <c r="R75" t="s">
        <v>59</v>
      </c>
    </row>
    <row r="76" spans="1:34" ht="60" x14ac:dyDescent="0.25">
      <c r="A76" s="28" t="s">
        <v>37</v>
      </c>
      <c r="B76" s="28">
        <v>1</v>
      </c>
      <c r="C76" s="28">
        <v>2</v>
      </c>
      <c r="D76" s="28">
        <v>3</v>
      </c>
      <c r="E76" s="28">
        <v>4</v>
      </c>
      <c r="F76" s="28">
        <v>5</v>
      </c>
      <c r="G76" s="28">
        <v>6</v>
      </c>
      <c r="H76" s="28">
        <v>7</v>
      </c>
      <c r="I76" s="28">
        <v>8</v>
      </c>
      <c r="J76" s="28">
        <v>9</v>
      </c>
      <c r="K76" s="28">
        <v>10</v>
      </c>
      <c r="L76" s="28">
        <v>11</v>
      </c>
      <c r="M76" s="28">
        <v>12</v>
      </c>
      <c r="N76" s="28">
        <v>13</v>
      </c>
      <c r="O76" s="28">
        <v>14</v>
      </c>
      <c r="P76" s="28">
        <v>15</v>
      </c>
      <c r="Q76" s="28">
        <v>16</v>
      </c>
      <c r="R76" s="28">
        <v>17</v>
      </c>
      <c r="S76" s="28">
        <v>18</v>
      </c>
      <c r="T76" s="28">
        <v>19</v>
      </c>
      <c r="U76" s="28">
        <v>20</v>
      </c>
      <c r="V76" s="28">
        <v>21</v>
      </c>
      <c r="W76" s="28">
        <v>22</v>
      </c>
      <c r="X76" s="28">
        <v>23</v>
      </c>
      <c r="Y76" s="28">
        <v>24</v>
      </c>
      <c r="Z76" s="28">
        <v>25</v>
      </c>
      <c r="AA76" s="28">
        <v>26</v>
      </c>
      <c r="AB76" s="28">
        <v>27</v>
      </c>
      <c r="AC76" s="28">
        <v>28</v>
      </c>
      <c r="AD76" s="28">
        <v>29</v>
      </c>
      <c r="AE76" s="28">
        <v>30</v>
      </c>
      <c r="AF76" s="28"/>
      <c r="AG76" s="38" t="s">
        <v>38</v>
      </c>
      <c r="AH76" s="38" t="s">
        <v>39</v>
      </c>
    </row>
    <row r="77" spans="1:34" x14ac:dyDescent="0.25">
      <c r="A77" s="28" t="s">
        <v>44</v>
      </c>
      <c r="B77" s="28" t="s">
        <v>43</v>
      </c>
      <c r="C77" s="28" t="s">
        <v>44</v>
      </c>
      <c r="D77" s="28" t="s">
        <v>45</v>
      </c>
      <c r="E77" s="28" t="s">
        <v>46</v>
      </c>
      <c r="F77" s="28" t="s">
        <v>40</v>
      </c>
      <c r="G77" s="28" t="s">
        <v>41</v>
      </c>
      <c r="H77" s="28" t="s">
        <v>42</v>
      </c>
      <c r="I77" s="28" t="s">
        <v>43</v>
      </c>
      <c r="J77" s="28" t="s">
        <v>44</v>
      </c>
      <c r="K77" s="28" t="s">
        <v>45</v>
      </c>
      <c r="L77" s="28" t="s">
        <v>46</v>
      </c>
      <c r="M77" s="28" t="s">
        <v>40</v>
      </c>
      <c r="N77" s="28" t="s">
        <v>41</v>
      </c>
      <c r="O77" s="28" t="s">
        <v>42</v>
      </c>
      <c r="P77" s="28" t="s">
        <v>43</v>
      </c>
      <c r="Q77" s="28" t="s">
        <v>44</v>
      </c>
      <c r="R77" s="28" t="s">
        <v>45</v>
      </c>
      <c r="S77" s="28" t="s">
        <v>46</v>
      </c>
      <c r="T77" s="28" t="s">
        <v>40</v>
      </c>
      <c r="U77" s="28" t="s">
        <v>41</v>
      </c>
      <c r="V77" s="28" t="s">
        <v>42</v>
      </c>
      <c r="W77" s="28" t="s">
        <v>43</v>
      </c>
      <c r="X77" s="28" t="s">
        <v>44</v>
      </c>
      <c r="Y77" s="28" t="s">
        <v>45</v>
      </c>
      <c r="Z77" s="28" t="s">
        <v>46</v>
      </c>
      <c r="AA77" s="28" t="s">
        <v>40</v>
      </c>
      <c r="AB77" s="28" t="s">
        <v>41</v>
      </c>
      <c r="AC77" s="28" t="s">
        <v>42</v>
      </c>
      <c r="AD77" s="28" t="s">
        <v>43</v>
      </c>
      <c r="AE77" s="28" t="s">
        <v>44</v>
      </c>
      <c r="AF77" s="28"/>
      <c r="AG77" s="28"/>
      <c r="AH77" s="28"/>
    </row>
    <row r="78" spans="1:34" x14ac:dyDescent="0.25">
      <c r="A78" s="28" t="s">
        <v>47</v>
      </c>
      <c r="B78" s="28">
        <v>10</v>
      </c>
      <c r="C78" s="28"/>
      <c r="D78" s="28"/>
      <c r="E78" s="28"/>
      <c r="F78" s="28">
        <v>10</v>
      </c>
      <c r="G78" s="28">
        <v>10</v>
      </c>
      <c r="H78" s="28">
        <v>10</v>
      </c>
      <c r="I78" s="28">
        <v>10</v>
      </c>
      <c r="J78" s="28"/>
      <c r="K78" s="28"/>
      <c r="L78" s="28"/>
      <c r="M78" s="28">
        <v>10</v>
      </c>
      <c r="N78" s="28">
        <v>10</v>
      </c>
      <c r="O78" s="28">
        <v>10</v>
      </c>
      <c r="P78" s="28">
        <v>10</v>
      </c>
      <c r="Q78" s="28"/>
      <c r="R78" s="28"/>
      <c r="S78" s="28"/>
      <c r="T78" s="28">
        <v>10</v>
      </c>
      <c r="U78" s="28">
        <v>10</v>
      </c>
      <c r="V78" s="28">
        <v>10</v>
      </c>
      <c r="W78" s="28">
        <v>10</v>
      </c>
      <c r="X78" s="28"/>
      <c r="Y78" s="28"/>
      <c r="Z78" s="28"/>
      <c r="AA78" s="28">
        <v>10</v>
      </c>
      <c r="AB78" s="28">
        <v>10</v>
      </c>
      <c r="AC78" s="28">
        <v>10</v>
      </c>
      <c r="AD78" s="28">
        <v>10</v>
      </c>
      <c r="AE78" s="28"/>
      <c r="AF78" s="28"/>
      <c r="AG78" s="28">
        <v>167</v>
      </c>
      <c r="AH78" s="28">
        <f>SUM(D78:AF78)</f>
        <v>160</v>
      </c>
    </row>
    <row r="79" spans="1:34" x14ac:dyDescent="0.25">
      <c r="A79" s="28" t="s">
        <v>48</v>
      </c>
      <c r="B79" s="28"/>
      <c r="C79" s="28">
        <v>10</v>
      </c>
      <c r="D79" s="28">
        <v>10</v>
      </c>
      <c r="E79" s="28"/>
      <c r="F79" s="28"/>
      <c r="G79" s="28"/>
      <c r="H79" s="28"/>
      <c r="I79" s="28"/>
      <c r="J79" s="28">
        <v>10</v>
      </c>
      <c r="K79" s="28">
        <v>10</v>
      </c>
      <c r="L79" s="28"/>
      <c r="M79" s="28"/>
      <c r="N79" s="28"/>
      <c r="O79" s="28"/>
      <c r="P79" s="28"/>
      <c r="Q79" s="28">
        <v>10</v>
      </c>
      <c r="R79" s="28">
        <v>10</v>
      </c>
      <c r="S79" s="28"/>
      <c r="T79" s="28"/>
      <c r="U79" s="28"/>
      <c r="V79" s="28"/>
      <c r="W79" s="28"/>
      <c r="X79" s="28">
        <v>10</v>
      </c>
      <c r="Y79" s="28">
        <v>10</v>
      </c>
      <c r="Z79" s="28"/>
      <c r="AA79" s="28"/>
      <c r="AB79" s="28"/>
      <c r="AC79" s="28"/>
      <c r="AD79" s="28"/>
      <c r="AE79" s="28">
        <v>10</v>
      </c>
      <c r="AF79" s="28"/>
      <c r="AG79" s="28"/>
      <c r="AH79" s="28">
        <f>SUM(B79:AE79)</f>
        <v>90</v>
      </c>
    </row>
    <row r="80" spans="1:34" x14ac:dyDescent="0.25">
      <c r="A80" s="28"/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1:35" x14ac:dyDescent="0.25">
      <c r="A81" s="28" t="s">
        <v>49</v>
      </c>
      <c r="B81" s="28">
        <f t="shared" ref="B81:AE81" si="9">SUM(B78:B79)</f>
        <v>10</v>
      </c>
      <c r="C81" s="28">
        <f t="shared" si="9"/>
        <v>10</v>
      </c>
      <c r="D81" s="28">
        <f t="shared" si="9"/>
        <v>10</v>
      </c>
      <c r="E81" s="28">
        <f t="shared" si="9"/>
        <v>0</v>
      </c>
      <c r="F81" s="28">
        <f t="shared" si="9"/>
        <v>10</v>
      </c>
      <c r="G81" s="28">
        <f t="shared" si="9"/>
        <v>10</v>
      </c>
      <c r="H81" s="28">
        <f t="shared" si="9"/>
        <v>10</v>
      </c>
      <c r="I81" s="28">
        <f t="shared" si="9"/>
        <v>10</v>
      </c>
      <c r="J81" s="28">
        <f t="shared" si="9"/>
        <v>10</v>
      </c>
      <c r="K81" s="28">
        <f t="shared" si="9"/>
        <v>10</v>
      </c>
      <c r="L81" s="28">
        <f t="shared" si="9"/>
        <v>0</v>
      </c>
      <c r="M81" s="28">
        <f t="shared" si="9"/>
        <v>10</v>
      </c>
      <c r="N81" s="28">
        <f t="shared" si="9"/>
        <v>10</v>
      </c>
      <c r="O81" s="28">
        <f t="shared" si="9"/>
        <v>10</v>
      </c>
      <c r="P81" s="28">
        <f t="shared" si="9"/>
        <v>10</v>
      </c>
      <c r="Q81" s="28">
        <f t="shared" si="9"/>
        <v>10</v>
      </c>
      <c r="R81" s="28">
        <f t="shared" si="9"/>
        <v>10</v>
      </c>
      <c r="S81" s="28">
        <f t="shared" si="9"/>
        <v>0</v>
      </c>
      <c r="T81" s="28">
        <f t="shared" si="9"/>
        <v>10</v>
      </c>
      <c r="U81" s="28">
        <f t="shared" si="9"/>
        <v>10</v>
      </c>
      <c r="V81" s="28">
        <f t="shared" si="9"/>
        <v>10</v>
      </c>
      <c r="W81" s="28">
        <f t="shared" si="9"/>
        <v>10</v>
      </c>
      <c r="X81" s="28">
        <f t="shared" si="9"/>
        <v>10</v>
      </c>
      <c r="Y81" s="28">
        <f t="shared" si="9"/>
        <v>10</v>
      </c>
      <c r="Z81" s="28">
        <f t="shared" si="9"/>
        <v>0</v>
      </c>
      <c r="AA81" s="28">
        <f t="shared" si="9"/>
        <v>10</v>
      </c>
      <c r="AB81" s="28">
        <f t="shared" si="9"/>
        <v>10</v>
      </c>
      <c r="AC81" s="28">
        <f t="shared" si="9"/>
        <v>10</v>
      </c>
      <c r="AD81" s="28">
        <f t="shared" si="9"/>
        <v>10</v>
      </c>
      <c r="AE81" s="28">
        <f t="shared" si="9"/>
        <v>10</v>
      </c>
      <c r="AF81" s="28"/>
      <c r="AG81" s="28"/>
      <c r="AH81" s="28">
        <f>SUM(AH78:AH79)</f>
        <v>250</v>
      </c>
    </row>
    <row r="82" spans="1:35" x14ac:dyDescent="0.25">
      <c r="R82" t="s">
        <v>60</v>
      </c>
    </row>
    <row r="83" spans="1:35" ht="60" x14ac:dyDescent="0.25">
      <c r="A83" s="28" t="s">
        <v>37</v>
      </c>
      <c r="B83" s="28">
        <v>1</v>
      </c>
      <c r="C83" s="28">
        <v>2</v>
      </c>
      <c r="D83" s="28">
        <v>3</v>
      </c>
      <c r="E83" s="28">
        <v>4</v>
      </c>
      <c r="F83" s="28">
        <v>5</v>
      </c>
      <c r="G83" s="28">
        <v>6</v>
      </c>
      <c r="H83" s="28">
        <v>7</v>
      </c>
      <c r="I83" s="28">
        <v>8</v>
      </c>
      <c r="J83" s="28">
        <v>9</v>
      </c>
      <c r="K83" s="28">
        <v>10</v>
      </c>
      <c r="L83" s="28">
        <v>11</v>
      </c>
      <c r="M83" s="28">
        <v>12</v>
      </c>
      <c r="N83" s="28">
        <v>13</v>
      </c>
      <c r="O83" s="28">
        <v>14</v>
      </c>
      <c r="P83" s="28">
        <v>15</v>
      </c>
      <c r="Q83" s="28">
        <v>16</v>
      </c>
      <c r="R83" s="28">
        <v>17</v>
      </c>
      <c r="S83" s="28">
        <v>18</v>
      </c>
      <c r="T83" s="28">
        <v>19</v>
      </c>
      <c r="U83" s="28">
        <v>20</v>
      </c>
      <c r="V83" s="28">
        <v>21</v>
      </c>
      <c r="W83" s="28">
        <v>22</v>
      </c>
      <c r="X83" s="28">
        <v>23</v>
      </c>
      <c r="Y83" s="28">
        <v>24</v>
      </c>
      <c r="Z83" s="28">
        <v>25</v>
      </c>
      <c r="AA83" s="28">
        <v>26</v>
      </c>
      <c r="AB83" s="28">
        <v>27</v>
      </c>
      <c r="AC83" s="28">
        <v>28</v>
      </c>
      <c r="AD83" s="28">
        <v>29</v>
      </c>
      <c r="AE83" s="28">
        <v>30</v>
      </c>
      <c r="AF83" s="28">
        <v>31</v>
      </c>
      <c r="AG83" s="38" t="s">
        <v>38</v>
      </c>
      <c r="AH83" s="38" t="s">
        <v>39</v>
      </c>
    </row>
    <row r="84" spans="1:35" x14ac:dyDescent="0.25">
      <c r="A84" s="28"/>
      <c r="B84" s="28" t="s">
        <v>45</v>
      </c>
      <c r="C84" s="28" t="s">
        <v>46</v>
      </c>
      <c r="D84" s="28" t="s">
        <v>40</v>
      </c>
      <c r="E84" s="28" t="s">
        <v>41</v>
      </c>
      <c r="F84" s="28" t="s">
        <v>42</v>
      </c>
      <c r="G84" s="28" t="s">
        <v>43</v>
      </c>
      <c r="H84" s="28" t="s">
        <v>44</v>
      </c>
      <c r="I84" s="28" t="s">
        <v>45</v>
      </c>
      <c r="J84" s="28" t="s">
        <v>46</v>
      </c>
      <c r="K84" s="28" t="s">
        <v>40</v>
      </c>
      <c r="L84" s="28" t="s">
        <v>41</v>
      </c>
      <c r="M84" s="28" t="s">
        <v>42</v>
      </c>
      <c r="N84" s="28" t="s">
        <v>43</v>
      </c>
      <c r="O84" s="28" t="s">
        <v>44</v>
      </c>
      <c r="P84" s="28" t="s">
        <v>45</v>
      </c>
      <c r="Q84" s="28" t="s">
        <v>46</v>
      </c>
      <c r="R84" s="28" t="s">
        <v>40</v>
      </c>
      <c r="S84" s="28" t="s">
        <v>41</v>
      </c>
      <c r="T84" s="28" t="s">
        <v>42</v>
      </c>
      <c r="U84" s="28" t="s">
        <v>43</v>
      </c>
      <c r="V84" s="28" t="s">
        <v>44</v>
      </c>
      <c r="W84" s="28" t="s">
        <v>45</v>
      </c>
      <c r="X84" s="28" t="s">
        <v>46</v>
      </c>
      <c r="Y84" s="28" t="s">
        <v>40</v>
      </c>
      <c r="Z84" s="28" t="s">
        <v>41</v>
      </c>
      <c r="AA84" s="28" t="s">
        <v>42</v>
      </c>
      <c r="AB84" s="28" t="s">
        <v>43</v>
      </c>
      <c r="AC84" s="28" t="s">
        <v>44</v>
      </c>
      <c r="AD84" s="28" t="s">
        <v>45</v>
      </c>
      <c r="AE84" s="28" t="s">
        <v>46</v>
      </c>
      <c r="AF84" s="28" t="s">
        <v>40</v>
      </c>
      <c r="AG84" s="28"/>
      <c r="AH84" s="28"/>
    </row>
    <row r="85" spans="1:35" x14ac:dyDescent="0.25">
      <c r="A85" s="28" t="s">
        <v>47</v>
      </c>
      <c r="B85" s="28"/>
      <c r="C85" s="28"/>
      <c r="D85" s="28">
        <v>10</v>
      </c>
      <c r="E85" s="28">
        <v>10</v>
      </c>
      <c r="F85" s="28">
        <v>10</v>
      </c>
      <c r="G85" s="28">
        <v>10</v>
      </c>
      <c r="H85" s="28"/>
      <c r="I85" s="28"/>
      <c r="J85" s="28"/>
      <c r="K85" s="28">
        <v>10</v>
      </c>
      <c r="L85" s="28">
        <v>10</v>
      </c>
      <c r="M85" s="28">
        <v>10</v>
      </c>
      <c r="N85" s="28">
        <v>10</v>
      </c>
      <c r="O85" s="28"/>
      <c r="P85" s="28"/>
      <c r="Q85" s="28"/>
      <c r="R85" s="28">
        <v>10</v>
      </c>
      <c r="S85" s="28">
        <v>10</v>
      </c>
      <c r="T85" s="28">
        <v>10</v>
      </c>
      <c r="U85" s="28">
        <v>10</v>
      </c>
      <c r="V85" s="28"/>
      <c r="W85" s="28"/>
      <c r="X85" s="28"/>
      <c r="Y85" s="28">
        <v>10</v>
      </c>
      <c r="Z85" s="28">
        <v>10</v>
      </c>
      <c r="AA85" s="28">
        <v>10</v>
      </c>
      <c r="AB85" s="28">
        <v>10</v>
      </c>
      <c r="AC85" s="28"/>
      <c r="AD85" s="28"/>
      <c r="AE85" s="28"/>
      <c r="AF85" s="28">
        <v>10</v>
      </c>
      <c r="AG85" s="28">
        <v>168</v>
      </c>
      <c r="AH85" s="28">
        <f>SUM(B85:AF85)</f>
        <v>170</v>
      </c>
    </row>
    <row r="86" spans="1:35" x14ac:dyDescent="0.25">
      <c r="A86" s="28" t="s">
        <v>48</v>
      </c>
      <c r="B86" s="28">
        <v>10</v>
      </c>
      <c r="C86" s="28"/>
      <c r="D86" s="28"/>
      <c r="E86" s="28"/>
      <c r="F86" s="28"/>
      <c r="G86" s="28"/>
      <c r="H86" s="28">
        <v>10</v>
      </c>
      <c r="I86" s="28">
        <v>10</v>
      </c>
      <c r="J86" s="28"/>
      <c r="K86" s="28"/>
      <c r="L86" s="28"/>
      <c r="M86" s="28"/>
      <c r="N86" s="28"/>
      <c r="O86" s="28">
        <v>10</v>
      </c>
      <c r="P86" s="28">
        <v>10</v>
      </c>
      <c r="Q86" s="28"/>
      <c r="R86" s="28"/>
      <c r="S86" s="28"/>
      <c r="T86" s="28"/>
      <c r="U86" s="28"/>
      <c r="V86" s="28">
        <v>10</v>
      </c>
      <c r="W86" s="28">
        <v>10</v>
      </c>
      <c r="X86" s="28"/>
      <c r="Y86" s="28"/>
      <c r="Z86" s="28"/>
      <c r="AA86" s="28"/>
      <c r="AB86" s="28"/>
      <c r="AC86" s="28">
        <v>10</v>
      </c>
      <c r="AD86" s="28">
        <v>10</v>
      </c>
      <c r="AE86" s="28"/>
      <c r="AF86" s="28"/>
      <c r="AG86" s="28"/>
      <c r="AH86" s="28">
        <f>SUM(B86:AE86)</f>
        <v>90</v>
      </c>
    </row>
    <row r="87" spans="1:35" x14ac:dyDescent="0.25">
      <c r="A87" s="28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1:35" x14ac:dyDescent="0.25">
      <c r="A88" s="28" t="s">
        <v>49</v>
      </c>
      <c r="B88" s="28">
        <f t="shared" ref="B88:AE88" si="10">SUM(B85:B86)</f>
        <v>10</v>
      </c>
      <c r="C88" s="28">
        <f t="shared" si="10"/>
        <v>0</v>
      </c>
      <c r="D88" s="28">
        <f t="shared" si="10"/>
        <v>10</v>
      </c>
      <c r="E88" s="28">
        <f t="shared" si="10"/>
        <v>10</v>
      </c>
      <c r="F88" s="28">
        <f t="shared" si="10"/>
        <v>10</v>
      </c>
      <c r="G88" s="28">
        <f t="shared" si="10"/>
        <v>10</v>
      </c>
      <c r="H88" s="28">
        <f t="shared" si="10"/>
        <v>10</v>
      </c>
      <c r="I88" s="28">
        <f t="shared" si="10"/>
        <v>10</v>
      </c>
      <c r="J88" s="28">
        <f t="shared" si="10"/>
        <v>0</v>
      </c>
      <c r="K88" s="28">
        <f t="shared" si="10"/>
        <v>10</v>
      </c>
      <c r="L88" s="28">
        <f t="shared" si="10"/>
        <v>10</v>
      </c>
      <c r="M88" s="28">
        <f t="shared" si="10"/>
        <v>10</v>
      </c>
      <c r="N88" s="28">
        <f t="shared" si="10"/>
        <v>10</v>
      </c>
      <c r="O88" s="28">
        <f t="shared" si="10"/>
        <v>10</v>
      </c>
      <c r="P88" s="28">
        <f t="shared" si="10"/>
        <v>10</v>
      </c>
      <c r="Q88" s="28">
        <f t="shared" si="10"/>
        <v>0</v>
      </c>
      <c r="R88" s="28">
        <f t="shared" si="10"/>
        <v>10</v>
      </c>
      <c r="S88" s="28">
        <f t="shared" si="10"/>
        <v>10</v>
      </c>
      <c r="T88" s="28">
        <f t="shared" si="10"/>
        <v>10</v>
      </c>
      <c r="U88" s="28">
        <f t="shared" si="10"/>
        <v>10</v>
      </c>
      <c r="V88" s="28">
        <f t="shared" si="10"/>
        <v>10</v>
      </c>
      <c r="W88" s="28">
        <f t="shared" si="10"/>
        <v>10</v>
      </c>
      <c r="X88" s="28">
        <f t="shared" si="10"/>
        <v>0</v>
      </c>
      <c r="Y88" s="28">
        <f t="shared" si="10"/>
        <v>10</v>
      </c>
      <c r="Z88" s="28">
        <f t="shared" si="10"/>
        <v>10</v>
      </c>
      <c r="AA88" s="28">
        <f t="shared" si="10"/>
        <v>10</v>
      </c>
      <c r="AB88" s="28">
        <f t="shared" si="10"/>
        <v>10</v>
      </c>
      <c r="AC88" s="28">
        <f t="shared" si="10"/>
        <v>10</v>
      </c>
      <c r="AD88" s="28">
        <f t="shared" si="10"/>
        <v>10</v>
      </c>
      <c r="AE88" s="28">
        <f t="shared" si="10"/>
        <v>0</v>
      </c>
      <c r="AF88" s="28">
        <v>10</v>
      </c>
      <c r="AG88" s="28"/>
      <c r="AH88" s="28">
        <f>SUM(AH85:AH86)</f>
        <v>260</v>
      </c>
    </row>
    <row r="90" spans="1:35" x14ac:dyDescent="0.25">
      <c r="A90" t="s">
        <v>61</v>
      </c>
      <c r="AG90" s="33">
        <f>AG85+AG78+AG71+AG64+AG57+AG50+AG43+AG36+AG29+AG22+AG15+AG7</f>
        <v>1973</v>
      </c>
      <c r="AH90" s="33">
        <f>AH10+AH18+AH25+AH32+AH39+AH46+AH53+AH60+AH67+AH74+AH81+AH88</f>
        <v>3110</v>
      </c>
      <c r="AI90" t="s">
        <v>62</v>
      </c>
    </row>
    <row r="91" spans="1:35" x14ac:dyDescent="0.25">
      <c r="AH91" s="33">
        <f>AH85+AH78+AH71+AH64+AH57+AH50+AH43+AH36+AH29+AH22+AH15+AH7</f>
        <v>2070</v>
      </c>
      <c r="AI91" t="s">
        <v>63</v>
      </c>
    </row>
    <row r="92" spans="1:35" x14ac:dyDescent="0.25">
      <c r="AH92" s="33">
        <f>AH86+AH79+AH72+AH65+AH58+AH51+AH44+AH37+AH30+AH23+AH16+AH8</f>
        <v>1040</v>
      </c>
      <c r="AI92" t="s">
        <v>64</v>
      </c>
    </row>
  </sheetData>
  <mergeCells count="15">
    <mergeCell ref="B80:AH80"/>
    <mergeCell ref="B87:AH87"/>
    <mergeCell ref="A1:AH1"/>
    <mergeCell ref="A2:AH2"/>
    <mergeCell ref="A4:AH4"/>
    <mergeCell ref="B9:AH9"/>
    <mergeCell ref="B17:AH17"/>
    <mergeCell ref="B24:AH24"/>
    <mergeCell ref="B31:AH31"/>
    <mergeCell ref="B38:AH38"/>
    <mergeCell ref="B45:AH45"/>
    <mergeCell ref="B52:AH52"/>
    <mergeCell ref="B59:AH59"/>
    <mergeCell ref="B66:AH66"/>
    <mergeCell ref="B73:AH73"/>
  </mergeCells>
  <conditionalFormatting sqref="O56">
    <cfRule type="containsText" dxfId="314" priority="1" operator="containsText" text="вс">
      <formula>NOT(ISERROR(SEARCH("вс",O56)))</formula>
    </cfRule>
    <cfRule type="containsText" dxfId="313" priority="2" operator="containsText" text="сб">
      <formula>NOT(ISERROR(SEARCH("сб",O56)))</formula>
    </cfRule>
  </conditionalFormatting>
  <conditionalFormatting sqref="AH8 A7:O7 V7 AC7:AH7 A43 C43 AC43">
    <cfRule type="containsText" dxfId="312" priority="315" operator="containsText" text="В">
      <formula>NOT(ISERROR(SEARCH("В",A7)))</formula>
    </cfRule>
  </conditionalFormatting>
  <conditionalFormatting sqref="AH10:AH11">
    <cfRule type="containsText" dxfId="311" priority="314" operator="containsText" text="В">
      <formula>NOT(ISERROR(SEARCH("В",AH10)))</formula>
    </cfRule>
  </conditionalFormatting>
  <conditionalFormatting sqref="A6 AC6:AH6">
    <cfRule type="containsText" dxfId="310" priority="312" operator="containsText" text="вс">
      <formula>NOT(ISERROR(SEARCH("вс",A6)))</formula>
    </cfRule>
    <cfRule type="containsText" dxfId="309" priority="313" operator="containsText" text="сб">
      <formula>NOT(ISERROR(SEARCH("сб",A6)))</formula>
    </cfRule>
  </conditionalFormatting>
  <conditionalFormatting sqref="A11:AH11 A10:H10 O10 V10 AC10:AH10">
    <cfRule type="cellIs" dxfId="308" priority="311" operator="equal">
      <formula>0</formula>
    </cfRule>
  </conditionalFormatting>
  <conditionalFormatting sqref="AH16 A15:E15 L15 S15 Z15 AG15:AH15">
    <cfRule type="containsText" dxfId="307" priority="310" operator="containsText" text="В">
      <formula>NOT(ISERROR(SEARCH("В",A15)))</formula>
    </cfRule>
  </conditionalFormatting>
  <conditionalFormatting sqref="AH18">
    <cfRule type="containsText" dxfId="306" priority="309" operator="containsText" text="В">
      <formula>NOT(ISERROR(SEARCH("В",AH18)))</formula>
    </cfRule>
  </conditionalFormatting>
  <conditionalFormatting sqref="A14 AD14:AH14">
    <cfRule type="containsText" dxfId="305" priority="307" operator="containsText" text="вс">
      <formula>NOT(ISERROR(SEARCH("вс",A14)))</formula>
    </cfRule>
    <cfRule type="containsText" dxfId="304" priority="308" operator="containsText" text="сб">
      <formula>NOT(ISERROR(SEARCH("сб",A14)))</formula>
    </cfRule>
  </conditionalFormatting>
  <conditionalFormatting sqref="A18:AH18">
    <cfRule type="cellIs" dxfId="303" priority="306" operator="equal">
      <formula>0</formula>
    </cfRule>
  </conditionalFormatting>
  <conditionalFormatting sqref="AH23 A22:E22 L22 S22 Z22 AG22:AH22">
    <cfRule type="containsText" dxfId="302" priority="305" operator="containsText" text="В">
      <formula>NOT(ISERROR(SEARCH("В",A22)))</formula>
    </cfRule>
  </conditionalFormatting>
  <conditionalFormatting sqref="AH25">
    <cfRule type="containsText" dxfId="301" priority="304" operator="containsText" text="В">
      <formula>NOT(ISERROR(SEARCH("В",AH25)))</formula>
    </cfRule>
  </conditionalFormatting>
  <conditionalFormatting sqref="A21 AC21:AH21">
    <cfRule type="containsText" dxfId="300" priority="302" operator="containsText" text="вс">
      <formula>NOT(ISERROR(SEARCH("вс",A21)))</formula>
    </cfRule>
    <cfRule type="containsText" dxfId="299" priority="303" operator="containsText" text="сб">
      <formula>NOT(ISERROR(SEARCH("сб",A21)))</formula>
    </cfRule>
  </conditionalFormatting>
  <conditionalFormatting sqref="A25:AH25">
    <cfRule type="cellIs" dxfId="298" priority="301" operator="equal">
      <formula>0</formula>
    </cfRule>
  </conditionalFormatting>
  <conditionalFormatting sqref="AH30 A29:B29 P29 W29 AD29:AH29 I29">
    <cfRule type="containsText" dxfId="297" priority="300" operator="containsText" text="В">
      <formula>NOT(ISERROR(SEARCH("В",A29)))</formula>
    </cfRule>
  </conditionalFormatting>
  <conditionalFormatting sqref="AH32">
    <cfRule type="containsText" dxfId="296" priority="299" operator="containsText" text="В">
      <formula>NOT(ISERROR(SEARCH("В",AH32)))</formula>
    </cfRule>
  </conditionalFormatting>
  <conditionalFormatting sqref="A28 AC28:AH28">
    <cfRule type="containsText" dxfId="295" priority="297" operator="containsText" text="вс">
      <formula>NOT(ISERROR(SEARCH("вс",A28)))</formula>
    </cfRule>
    <cfRule type="containsText" dxfId="294" priority="298" operator="containsText" text="сб">
      <formula>NOT(ISERROR(SEARCH("сб",A28)))</formula>
    </cfRule>
  </conditionalFormatting>
  <conditionalFormatting sqref="A32:AH32">
    <cfRule type="cellIs" dxfId="293" priority="296" operator="equal">
      <formula>0</formula>
    </cfRule>
  </conditionalFormatting>
  <conditionalFormatting sqref="A36 AH36:AH37">
    <cfRule type="containsText" dxfId="292" priority="295" operator="containsText" text="В">
      <formula>NOT(ISERROR(SEARCH("В",A36)))</formula>
    </cfRule>
  </conditionalFormatting>
  <conditionalFormatting sqref="AH39">
    <cfRule type="containsText" dxfId="291" priority="294" operator="containsText" text="В">
      <formula>NOT(ISERROR(SEARCH("В",AH39)))</formula>
    </cfRule>
  </conditionalFormatting>
  <conditionalFormatting sqref="A35 AG35:AH35">
    <cfRule type="containsText" dxfId="290" priority="292" operator="containsText" text="вс">
      <formula>NOT(ISERROR(SEARCH("вс",A35)))</formula>
    </cfRule>
    <cfRule type="containsText" dxfId="289" priority="293" operator="containsText" text="сб">
      <formula>NOT(ISERROR(SEARCH("сб",A35)))</formula>
    </cfRule>
  </conditionalFormatting>
  <conditionalFormatting sqref="A39:AH39">
    <cfRule type="cellIs" dxfId="288" priority="291" operator="equal">
      <formula>0</formula>
    </cfRule>
  </conditionalFormatting>
  <conditionalFormatting sqref="AH44 J43 Q43 X43 AE43:AH43">
    <cfRule type="containsText" dxfId="287" priority="290" operator="containsText" text="В">
      <formula>NOT(ISERROR(SEARCH("В",J43)))</formula>
    </cfRule>
  </conditionalFormatting>
  <conditionalFormatting sqref="AH46">
    <cfRule type="containsText" dxfId="286" priority="289" operator="containsText" text="В">
      <formula>NOT(ISERROR(SEARCH("В",AH46)))</formula>
    </cfRule>
  </conditionalFormatting>
  <conditionalFormatting sqref="A42 AC42:AH42">
    <cfRule type="containsText" dxfId="285" priority="287" operator="containsText" text="вс">
      <formula>NOT(ISERROR(SEARCH("вс",A42)))</formula>
    </cfRule>
    <cfRule type="containsText" dxfId="284" priority="288" operator="containsText" text="сб">
      <formula>NOT(ISERROR(SEARCH("сб",A42)))</formula>
    </cfRule>
  </conditionalFormatting>
  <conditionalFormatting sqref="A46:AH46">
    <cfRule type="cellIs" dxfId="283" priority="286" operator="equal">
      <formula>0</formula>
    </cfRule>
  </conditionalFormatting>
  <conditionalFormatting sqref="AH51 A50 H50 O50 V50 AC50:AH50">
    <cfRule type="containsText" dxfId="282" priority="285" operator="containsText" text="В">
      <formula>NOT(ISERROR(SEARCH("В",A50)))</formula>
    </cfRule>
  </conditionalFormatting>
  <conditionalFormatting sqref="AH53">
    <cfRule type="containsText" dxfId="281" priority="284" operator="containsText" text="В">
      <formula>NOT(ISERROR(SEARCH("В",AH53)))</formula>
    </cfRule>
  </conditionalFormatting>
  <conditionalFormatting sqref="A49 AC49:AH49">
    <cfRule type="containsText" dxfId="280" priority="282" operator="containsText" text="вс">
      <formula>NOT(ISERROR(SEARCH("вс",A49)))</formula>
    </cfRule>
    <cfRule type="containsText" dxfId="279" priority="283" operator="containsText" text="сб">
      <formula>NOT(ISERROR(SEARCH("сб",A49)))</formula>
    </cfRule>
  </conditionalFormatting>
  <conditionalFormatting sqref="A53:AH53">
    <cfRule type="cellIs" dxfId="278" priority="281" operator="equal">
      <formula>0</formula>
    </cfRule>
  </conditionalFormatting>
  <conditionalFormatting sqref="AH58 A57 AG57:AH57">
    <cfRule type="containsText" dxfId="277" priority="280" operator="containsText" text="В">
      <formula>NOT(ISERROR(SEARCH("В",A57)))</formula>
    </cfRule>
  </conditionalFormatting>
  <conditionalFormatting sqref="AH60">
    <cfRule type="containsText" dxfId="276" priority="279" operator="containsText" text="В">
      <formula>NOT(ISERROR(SEARCH("В",AH60)))</formula>
    </cfRule>
  </conditionalFormatting>
  <conditionalFormatting sqref="A56 AB56:AH56">
    <cfRule type="containsText" dxfId="275" priority="277" operator="containsText" text="вс">
      <formula>NOT(ISERROR(SEARCH("вс",A56)))</formula>
    </cfRule>
    <cfRule type="containsText" dxfId="274" priority="278" operator="containsText" text="сб">
      <formula>NOT(ISERROR(SEARCH("сб",A56)))</formula>
    </cfRule>
  </conditionalFormatting>
  <conditionalFormatting sqref="A60:AH60">
    <cfRule type="cellIs" dxfId="273" priority="276" operator="equal">
      <formula>0</formula>
    </cfRule>
  </conditionalFormatting>
  <conditionalFormatting sqref="AH65 A64 AD64:AH64">
    <cfRule type="containsText" dxfId="272" priority="275" operator="containsText" text="В">
      <formula>NOT(ISERROR(SEARCH("В",A64)))</formula>
    </cfRule>
  </conditionalFormatting>
  <conditionalFormatting sqref="AH67">
    <cfRule type="containsText" dxfId="271" priority="274" operator="containsText" text="В">
      <formula>NOT(ISERROR(SEARCH("В",AH67)))</formula>
    </cfRule>
  </conditionalFormatting>
  <conditionalFormatting sqref="A63 AC63:AH63">
    <cfRule type="containsText" dxfId="270" priority="272" operator="containsText" text="вс">
      <formula>NOT(ISERROR(SEARCH("вс",A63)))</formula>
    </cfRule>
    <cfRule type="containsText" dxfId="269" priority="273" operator="containsText" text="сб">
      <formula>NOT(ISERROR(SEARCH("сб",A63)))</formula>
    </cfRule>
  </conditionalFormatting>
  <conditionalFormatting sqref="A67:AH67">
    <cfRule type="cellIs" dxfId="268" priority="271" operator="equal">
      <formula>0</formula>
    </cfRule>
  </conditionalFormatting>
  <conditionalFormatting sqref="A71">
    <cfRule type="containsText" dxfId="267" priority="270" operator="containsText" text="В">
      <formula>NOT(ISERROR(SEARCH("В",A71)))</formula>
    </cfRule>
  </conditionalFormatting>
  <conditionalFormatting sqref="AH74">
    <cfRule type="containsText" dxfId="266" priority="269" operator="containsText" text="В">
      <formula>NOT(ISERROR(SEARCH("В",AH74)))</formula>
    </cfRule>
  </conditionalFormatting>
  <conditionalFormatting sqref="A70 AC70:AH70">
    <cfRule type="containsText" dxfId="265" priority="267" operator="containsText" text="вс">
      <formula>NOT(ISERROR(SEARCH("вс",A70)))</formula>
    </cfRule>
    <cfRule type="containsText" dxfId="264" priority="268" operator="containsText" text="сб">
      <formula>NOT(ISERROR(SEARCH("сб",A70)))</formula>
    </cfRule>
  </conditionalFormatting>
  <conditionalFormatting sqref="A74:AH74">
    <cfRule type="cellIs" dxfId="263" priority="266" operator="equal">
      <formula>0</formula>
    </cfRule>
  </conditionalFormatting>
  <conditionalFormatting sqref="AH79 A78 AF78:AH78">
    <cfRule type="containsText" dxfId="262" priority="265" operator="containsText" text="В">
      <formula>NOT(ISERROR(SEARCH("В",A78)))</formula>
    </cfRule>
  </conditionalFormatting>
  <conditionalFormatting sqref="AH81">
    <cfRule type="containsText" dxfId="261" priority="264" operator="containsText" text="В">
      <formula>NOT(ISERROR(SEARCH("В",AH81)))</formula>
    </cfRule>
  </conditionalFormatting>
  <conditionalFormatting sqref="A77 AC77:AH77">
    <cfRule type="containsText" dxfId="260" priority="262" operator="containsText" text="вс">
      <formula>NOT(ISERROR(SEARCH("вс",A77)))</formula>
    </cfRule>
    <cfRule type="containsText" dxfId="259" priority="263" operator="containsText" text="сб">
      <formula>NOT(ISERROR(SEARCH("сб",A77)))</formula>
    </cfRule>
  </conditionalFormatting>
  <conditionalFormatting sqref="A81:AH81">
    <cfRule type="cellIs" dxfId="258" priority="261" operator="equal">
      <formula>0</formula>
    </cfRule>
  </conditionalFormatting>
  <conditionalFormatting sqref="AH86 A85 AE85:AH85">
    <cfRule type="containsText" dxfId="257" priority="260" operator="containsText" text="В">
      <formula>NOT(ISERROR(SEARCH("В",A85)))</formula>
    </cfRule>
  </conditionalFormatting>
  <conditionalFormatting sqref="AH88">
    <cfRule type="containsText" dxfId="256" priority="259" operator="containsText" text="В">
      <formula>NOT(ISERROR(SEARCH("В",AH88)))</formula>
    </cfRule>
  </conditionalFormatting>
  <conditionalFormatting sqref="A84 AC84:AH84">
    <cfRule type="containsText" dxfId="255" priority="257" operator="containsText" text="вс">
      <formula>NOT(ISERROR(SEARCH("вс",A84)))</formula>
    </cfRule>
    <cfRule type="containsText" dxfId="254" priority="258" operator="containsText" text="сб">
      <formula>NOT(ISERROR(SEARCH("сб",A84)))</formula>
    </cfRule>
  </conditionalFormatting>
  <conditionalFormatting sqref="A88:AH88">
    <cfRule type="cellIs" dxfId="253" priority="256" operator="equal">
      <formula>0</formula>
    </cfRule>
  </conditionalFormatting>
  <conditionalFormatting sqref="B6:AD6">
    <cfRule type="containsText" dxfId="252" priority="254" operator="containsText" text="вс">
      <formula>NOT(ISERROR(SEARCH("вс",B6)))</formula>
    </cfRule>
    <cfRule type="containsText" dxfId="251" priority="255" operator="containsText" text="сб">
      <formula>NOT(ISERROR(SEARCH("сб",B6)))</formula>
    </cfRule>
  </conditionalFormatting>
  <conditionalFormatting sqref="Z14:AC14">
    <cfRule type="containsText" dxfId="250" priority="252" operator="containsText" text="вс">
      <formula>NOT(ISERROR(SEARCH("вс",Z14)))</formula>
    </cfRule>
    <cfRule type="containsText" dxfId="249" priority="253" operator="containsText" text="сб">
      <formula>NOT(ISERROR(SEARCH("сб",Z14)))</formula>
    </cfRule>
  </conditionalFormatting>
  <conditionalFormatting sqref="B14:AA14">
    <cfRule type="containsText" dxfId="248" priority="250" operator="containsText" text="вс">
      <formula>NOT(ISERROR(SEARCH("вс",B14)))</formula>
    </cfRule>
    <cfRule type="containsText" dxfId="247" priority="251" operator="containsText" text="сб">
      <formula>NOT(ISERROR(SEARCH("сб",B14)))</formula>
    </cfRule>
  </conditionalFormatting>
  <conditionalFormatting sqref="AC21">
    <cfRule type="containsText" dxfId="246" priority="248" operator="containsText" text="вс">
      <formula>NOT(ISERROR(SEARCH("вс",AC21)))</formula>
    </cfRule>
    <cfRule type="containsText" dxfId="245" priority="249" operator="containsText" text="сб">
      <formula>NOT(ISERROR(SEARCH("сб",AC21)))</formula>
    </cfRule>
  </conditionalFormatting>
  <conditionalFormatting sqref="B57:E57">
    <cfRule type="containsText" dxfId="244" priority="247" operator="containsText" text="В">
      <formula>NOT(ISERROR(SEARCH("В",B57)))</formula>
    </cfRule>
  </conditionalFormatting>
  <conditionalFormatting sqref="L57">
    <cfRule type="containsText" dxfId="243" priority="246" operator="containsText" text="В">
      <formula>NOT(ISERROR(SEARCH("В",L57)))</formula>
    </cfRule>
  </conditionalFormatting>
  <conditionalFormatting sqref="S57">
    <cfRule type="containsText" dxfId="242" priority="245" operator="containsText" text="В">
      <formula>NOT(ISERROR(SEARCH("В",S57)))</formula>
    </cfRule>
  </conditionalFormatting>
  <conditionalFormatting sqref="Z57">
    <cfRule type="containsText" dxfId="241" priority="244" operator="containsText" text="В">
      <formula>NOT(ISERROR(SEARCH("В",Z57)))</formula>
    </cfRule>
  </conditionalFormatting>
  <conditionalFormatting sqref="B64">
    <cfRule type="containsText" dxfId="240" priority="243" operator="containsText" text="В">
      <formula>NOT(ISERROR(SEARCH("В",B64)))</formula>
    </cfRule>
  </conditionalFormatting>
  <conditionalFormatting sqref="I64">
    <cfRule type="containsText" dxfId="239" priority="242" operator="containsText" text="В">
      <formula>NOT(ISERROR(SEARCH("В",I64)))</formula>
    </cfRule>
  </conditionalFormatting>
  <conditionalFormatting sqref="P64">
    <cfRule type="containsText" dxfId="238" priority="241" operator="containsText" text="В">
      <formula>NOT(ISERROR(SEARCH("В",P64)))</formula>
    </cfRule>
  </conditionalFormatting>
  <conditionalFormatting sqref="W64">
    <cfRule type="containsText" dxfId="237" priority="240" operator="containsText" text="В">
      <formula>NOT(ISERROR(SEARCH("В",W64)))</formula>
    </cfRule>
  </conditionalFormatting>
  <conditionalFormatting sqref="F71">
    <cfRule type="containsText" dxfId="236" priority="239" operator="containsText" text="В">
      <formula>NOT(ISERROR(SEARCH("В",F71)))</formula>
    </cfRule>
  </conditionalFormatting>
  <conditionalFormatting sqref="B71:E71">
    <cfRule type="containsText" dxfId="235" priority="238" operator="containsText" text="В">
      <formula>NOT(ISERROR(SEARCH("В",B71)))</formula>
    </cfRule>
  </conditionalFormatting>
  <conditionalFormatting sqref="B78:C78">
    <cfRule type="containsText" dxfId="234" priority="237" operator="containsText" text="В">
      <formula>NOT(ISERROR(SEARCH("В",B78)))</formula>
    </cfRule>
  </conditionalFormatting>
  <conditionalFormatting sqref="B85">
    <cfRule type="containsText" dxfId="233" priority="236" operator="containsText" text="В">
      <formula>NOT(ISERROR(SEARCH("В",B85)))</formula>
    </cfRule>
  </conditionalFormatting>
  <conditionalFormatting sqref="G71">
    <cfRule type="containsText" dxfId="232" priority="235" operator="containsText" text="В">
      <formula>NOT(ISERROR(SEARCH("В",G71)))</formula>
    </cfRule>
  </conditionalFormatting>
  <conditionalFormatting sqref="N71">
    <cfRule type="containsText" dxfId="231" priority="234" operator="containsText" text="В">
      <formula>NOT(ISERROR(SEARCH("В",N71)))</formula>
    </cfRule>
  </conditionalFormatting>
  <conditionalFormatting sqref="U71">
    <cfRule type="containsText" dxfId="230" priority="233" operator="containsText" text="В">
      <formula>NOT(ISERROR(SEARCH("В",U71)))</formula>
    </cfRule>
  </conditionalFormatting>
  <conditionalFormatting sqref="AB71">
    <cfRule type="containsText" dxfId="229" priority="232" operator="containsText" text="В">
      <formula>NOT(ISERROR(SEARCH("В",AB71)))</formula>
    </cfRule>
  </conditionalFormatting>
  <conditionalFormatting sqref="D78">
    <cfRule type="containsText" dxfId="228" priority="231" operator="containsText" text="В">
      <formula>NOT(ISERROR(SEARCH("В",D78)))</formula>
    </cfRule>
  </conditionalFormatting>
  <conditionalFormatting sqref="K78">
    <cfRule type="containsText" dxfId="227" priority="230" operator="containsText" text="В">
      <formula>NOT(ISERROR(SEARCH("В",K78)))</formula>
    </cfRule>
  </conditionalFormatting>
  <conditionalFormatting sqref="R78">
    <cfRule type="containsText" dxfId="226" priority="229" operator="containsText" text="В">
      <formula>NOT(ISERROR(SEARCH("В",R78)))</formula>
    </cfRule>
  </conditionalFormatting>
  <conditionalFormatting sqref="Y78">
    <cfRule type="containsText" dxfId="225" priority="228" operator="containsText" text="В">
      <formula>NOT(ISERROR(SEARCH("В",Y78)))</formula>
    </cfRule>
  </conditionalFormatting>
  <conditionalFormatting sqref="AD85">
    <cfRule type="containsText" dxfId="224" priority="227" operator="containsText" text="В">
      <formula>NOT(ISERROR(SEARCH("В",AD85)))</formula>
    </cfRule>
  </conditionalFormatting>
  <conditionalFormatting sqref="I85">
    <cfRule type="containsText" dxfId="223" priority="226" operator="containsText" text="В">
      <formula>NOT(ISERROR(SEARCH("В",I85)))</formula>
    </cfRule>
  </conditionalFormatting>
  <conditionalFormatting sqref="P85">
    <cfRule type="containsText" dxfId="222" priority="225" operator="containsText" text="В">
      <formula>NOT(ISERROR(SEARCH("В",P85)))</formula>
    </cfRule>
  </conditionalFormatting>
  <conditionalFormatting sqref="W85">
    <cfRule type="containsText" dxfId="221" priority="224" operator="containsText" text="В">
      <formula>NOT(ISERROR(SEARCH("В",W85)))</formula>
    </cfRule>
  </conditionalFormatting>
  <conditionalFormatting sqref="I10:L10">
    <cfRule type="containsText" dxfId="220" priority="223" operator="containsText" text="В">
      <formula>NOT(ISERROR(SEARCH("В",I10)))</formula>
    </cfRule>
  </conditionalFormatting>
  <conditionalFormatting sqref="P7:U7">
    <cfRule type="containsText" dxfId="219" priority="222" operator="containsText" text="В">
      <formula>NOT(ISERROR(SEARCH("В",P7)))</formula>
    </cfRule>
  </conditionalFormatting>
  <conditionalFormatting sqref="W7:AB7">
    <cfRule type="containsText" dxfId="218" priority="221" operator="containsText" text="В">
      <formula>NOT(ISERROR(SEARCH("В",W7)))</formula>
    </cfRule>
  </conditionalFormatting>
  <conditionalFormatting sqref="P10:S10">
    <cfRule type="containsText" dxfId="217" priority="220" operator="containsText" text="В">
      <formula>NOT(ISERROR(SEARCH("В",P10)))</formula>
    </cfRule>
  </conditionalFormatting>
  <conditionalFormatting sqref="W10:Z10">
    <cfRule type="containsText" dxfId="216" priority="219" operator="containsText" text="В">
      <formula>NOT(ISERROR(SEARCH("В",W10)))</formula>
    </cfRule>
  </conditionalFormatting>
  <conditionalFormatting sqref="F15:K15">
    <cfRule type="containsText" dxfId="215" priority="218" operator="containsText" text="В">
      <formula>NOT(ISERROR(SEARCH("В",F15)))</formula>
    </cfRule>
  </conditionalFormatting>
  <conditionalFormatting sqref="M15:R15">
    <cfRule type="containsText" dxfId="214" priority="217" operator="containsText" text="В">
      <formula>NOT(ISERROR(SEARCH("В",M15)))</formula>
    </cfRule>
  </conditionalFormatting>
  <conditionalFormatting sqref="T15:Y15">
    <cfRule type="containsText" dxfId="213" priority="216" operator="containsText" text="В">
      <formula>NOT(ISERROR(SEARCH("В",T15)))</formula>
    </cfRule>
  </conditionalFormatting>
  <conditionalFormatting sqref="AA15:AF15">
    <cfRule type="containsText" dxfId="212" priority="215" operator="containsText" text="В">
      <formula>NOT(ISERROR(SEARCH("В",AA15)))</formula>
    </cfRule>
  </conditionalFormatting>
  <conditionalFormatting sqref="Y21:AB21">
    <cfRule type="containsText" dxfId="211" priority="213" operator="containsText" text="вс">
      <formula>NOT(ISERROR(SEARCH("вс",Y21)))</formula>
    </cfRule>
    <cfRule type="containsText" dxfId="210" priority="214" operator="containsText" text="сб">
      <formula>NOT(ISERROR(SEARCH("сб",Y21)))</formula>
    </cfRule>
  </conditionalFormatting>
  <conditionalFormatting sqref="B21:AA21">
    <cfRule type="containsText" dxfId="209" priority="211" operator="containsText" text="вс">
      <formula>NOT(ISERROR(SEARCH("вс",B21)))</formula>
    </cfRule>
    <cfRule type="containsText" dxfId="208" priority="212" operator="containsText" text="сб">
      <formula>NOT(ISERROR(SEARCH("сб",B21)))</formula>
    </cfRule>
  </conditionalFormatting>
  <conditionalFormatting sqref="F22:K22">
    <cfRule type="containsText" dxfId="207" priority="210" operator="containsText" text="В">
      <formula>NOT(ISERROR(SEARCH("В",F22)))</formula>
    </cfRule>
  </conditionalFormatting>
  <conditionalFormatting sqref="M22:R22">
    <cfRule type="containsText" dxfId="206" priority="209" operator="containsText" text="В">
      <formula>NOT(ISERROR(SEARCH("В",M22)))</formula>
    </cfRule>
  </conditionalFormatting>
  <conditionalFormatting sqref="T22:Y22">
    <cfRule type="containsText" dxfId="205" priority="208" operator="containsText" text="В">
      <formula>NOT(ISERROR(SEARCH("В",T22)))</formula>
    </cfRule>
  </conditionalFormatting>
  <conditionalFormatting sqref="AA22:AF22">
    <cfRule type="containsText" dxfId="204" priority="207" operator="containsText" text="В">
      <formula>NOT(ISERROR(SEARCH("В",AA22)))</formula>
    </cfRule>
  </conditionalFormatting>
  <conditionalFormatting sqref="Z28:AC28">
    <cfRule type="containsText" dxfId="203" priority="205" operator="containsText" text="вс">
      <formula>NOT(ISERROR(SEARCH("вс",Z28)))</formula>
    </cfRule>
    <cfRule type="containsText" dxfId="202" priority="206" operator="containsText" text="сб">
      <formula>NOT(ISERROR(SEARCH("сб",Z28)))</formula>
    </cfRule>
  </conditionalFormatting>
  <conditionalFormatting sqref="Z28">
    <cfRule type="containsText" dxfId="201" priority="203" operator="containsText" text="вс">
      <formula>NOT(ISERROR(SEARCH("вс",Z28)))</formula>
    </cfRule>
    <cfRule type="containsText" dxfId="200" priority="204" operator="containsText" text="сб">
      <formula>NOT(ISERROR(SEARCH("сб",Z28)))</formula>
    </cfRule>
  </conditionalFormatting>
  <conditionalFormatting sqref="W28:Y28">
    <cfRule type="containsText" dxfId="199" priority="201" operator="containsText" text="вс">
      <formula>NOT(ISERROR(SEARCH("вс",W28)))</formula>
    </cfRule>
    <cfRule type="containsText" dxfId="198" priority="202" operator="containsText" text="сб">
      <formula>NOT(ISERROR(SEARCH("сб",W28)))</formula>
    </cfRule>
  </conditionalFormatting>
  <conditionalFormatting sqref="B28:X28">
    <cfRule type="containsText" dxfId="197" priority="199" operator="containsText" text="вс">
      <formula>NOT(ISERROR(SEARCH("вс",B28)))</formula>
    </cfRule>
    <cfRule type="containsText" dxfId="196" priority="200" operator="containsText" text="сб">
      <formula>NOT(ISERROR(SEARCH("сб",B28)))</formula>
    </cfRule>
  </conditionalFormatting>
  <conditionalFormatting sqref="C29:H29">
    <cfRule type="containsText" dxfId="195" priority="198" operator="containsText" text="В">
      <formula>NOT(ISERROR(SEARCH("В",C29)))</formula>
    </cfRule>
  </conditionalFormatting>
  <conditionalFormatting sqref="J29:O29">
    <cfRule type="containsText" dxfId="194" priority="197" operator="containsText" text="В">
      <formula>NOT(ISERROR(SEARCH("В",J29)))</formula>
    </cfRule>
  </conditionalFormatting>
  <conditionalFormatting sqref="Q29:V29">
    <cfRule type="containsText" dxfId="193" priority="196" operator="containsText" text="В">
      <formula>NOT(ISERROR(SEARCH("В",Q29)))</formula>
    </cfRule>
  </conditionalFormatting>
  <conditionalFormatting sqref="X29:AC29">
    <cfRule type="containsText" dxfId="192" priority="195" operator="containsText" text="В">
      <formula>NOT(ISERROR(SEARCH("В",X29)))</formula>
    </cfRule>
  </conditionalFormatting>
  <conditionalFormatting sqref="AA36">
    <cfRule type="containsText" dxfId="191" priority="193" operator="containsText" text="вс">
      <formula>NOT(ISERROR(SEARCH("вс",AA36)))</formula>
    </cfRule>
    <cfRule type="containsText" dxfId="190" priority="194" operator="containsText" text="сб">
      <formula>NOT(ISERROR(SEARCH("сб",AA36)))</formula>
    </cfRule>
  </conditionalFormatting>
  <conditionalFormatting sqref="B36:F36 M36 T36">
    <cfRule type="containsText" dxfId="189" priority="191" operator="containsText" text="вс">
      <formula>NOT(ISERROR(SEARCH("вс",B36)))</formula>
    </cfRule>
    <cfRule type="containsText" dxfId="188" priority="192" operator="containsText" text="сб">
      <formula>NOT(ISERROR(SEARCH("сб",B36)))</formula>
    </cfRule>
  </conditionalFormatting>
  <conditionalFormatting sqref="AD35:AF35">
    <cfRule type="containsText" dxfId="187" priority="190" operator="containsText" text="В">
      <formula>NOT(ISERROR(SEARCH("В",AD35)))</formula>
    </cfRule>
  </conditionalFormatting>
  <conditionalFormatting sqref="AB35:AC35">
    <cfRule type="containsText" dxfId="186" priority="188" operator="containsText" text="вс">
      <formula>NOT(ISERROR(SEARCH("вс",AB35)))</formula>
    </cfRule>
    <cfRule type="containsText" dxfId="185" priority="189" operator="containsText" text="сб">
      <formula>NOT(ISERROR(SEARCH("сб",AB35)))</formula>
    </cfRule>
  </conditionalFormatting>
  <conditionalFormatting sqref="Y35:AA35">
    <cfRule type="containsText" dxfId="184" priority="186" operator="containsText" text="вс">
      <formula>NOT(ISERROR(SEARCH("вс",Y35)))</formula>
    </cfRule>
    <cfRule type="containsText" dxfId="183" priority="187" operator="containsText" text="сб">
      <formula>NOT(ISERROR(SEARCH("сб",Y35)))</formula>
    </cfRule>
  </conditionalFormatting>
  <conditionalFormatting sqref="X35">
    <cfRule type="containsText" dxfId="182" priority="184" operator="containsText" text="вс">
      <formula>NOT(ISERROR(SEARCH("вс",X35)))</formula>
    </cfRule>
    <cfRule type="containsText" dxfId="181" priority="185" operator="containsText" text="сб">
      <formula>NOT(ISERROR(SEARCH("сб",X35)))</formula>
    </cfRule>
  </conditionalFormatting>
  <conditionalFormatting sqref="V35:W35">
    <cfRule type="containsText" dxfId="180" priority="182" operator="containsText" text="вс">
      <formula>NOT(ISERROR(SEARCH("вс",V35)))</formula>
    </cfRule>
    <cfRule type="containsText" dxfId="179" priority="183" operator="containsText" text="сб">
      <formula>NOT(ISERROR(SEARCH("сб",V35)))</formula>
    </cfRule>
  </conditionalFormatting>
  <conditionalFormatting sqref="B35:V35">
    <cfRule type="containsText" dxfId="178" priority="180" operator="containsText" text="вс">
      <formula>NOT(ISERROR(SEARCH("вс",B35)))</formula>
    </cfRule>
    <cfRule type="containsText" dxfId="177" priority="181" operator="containsText" text="сб">
      <formula>NOT(ISERROR(SEARCH("сб",B35)))</formula>
    </cfRule>
  </conditionalFormatting>
  <conditionalFormatting sqref="G36:L36">
    <cfRule type="containsText" dxfId="176" priority="179" operator="containsText" text="В">
      <formula>NOT(ISERROR(SEARCH("В",G36)))</formula>
    </cfRule>
  </conditionalFormatting>
  <conditionalFormatting sqref="N36:S36">
    <cfRule type="containsText" dxfId="175" priority="178" operator="containsText" text="В">
      <formula>NOT(ISERROR(SEARCH("В",N36)))</formula>
    </cfRule>
  </conditionalFormatting>
  <conditionalFormatting sqref="U36:Z36">
    <cfRule type="containsText" dxfId="174" priority="177" operator="containsText" text="В">
      <formula>NOT(ISERROR(SEARCH("В",U36)))</formula>
    </cfRule>
  </conditionalFormatting>
  <conditionalFormatting sqref="AB36:AG36">
    <cfRule type="containsText" dxfId="173" priority="176" operator="containsText" text="В">
      <formula>NOT(ISERROR(SEARCH("В",AB36)))</formula>
    </cfRule>
  </conditionalFormatting>
  <conditionalFormatting sqref="Z42:AC42">
    <cfRule type="containsText" dxfId="172" priority="175" operator="containsText" text="В">
      <formula>NOT(ISERROR(SEARCH("В",Z42)))</formula>
    </cfRule>
  </conditionalFormatting>
  <conditionalFormatting sqref="X42:Z42">
    <cfRule type="containsText" dxfId="171" priority="173" operator="containsText" text="вс">
      <formula>NOT(ISERROR(SEARCH("вс",X42)))</formula>
    </cfRule>
    <cfRule type="containsText" dxfId="170" priority="174" operator="containsText" text="сб">
      <formula>NOT(ISERROR(SEARCH("сб",X42)))</formula>
    </cfRule>
  </conditionalFormatting>
  <conditionalFormatting sqref="T42:X42">
    <cfRule type="containsText" dxfId="169" priority="171" operator="containsText" text="вс">
      <formula>NOT(ISERROR(SEARCH("вс",T42)))</formula>
    </cfRule>
    <cfRule type="containsText" dxfId="168" priority="172" operator="containsText" text="сб">
      <formula>NOT(ISERROR(SEARCH("сб",T42)))</formula>
    </cfRule>
  </conditionalFormatting>
  <conditionalFormatting sqref="U42">
    <cfRule type="containsText" dxfId="167" priority="169" operator="containsText" text="вс">
      <formula>NOT(ISERROR(SEARCH("вс",U42)))</formula>
    </cfRule>
    <cfRule type="containsText" dxfId="166" priority="170" operator="containsText" text="сб">
      <formula>NOT(ISERROR(SEARCH("сб",U42)))</formula>
    </cfRule>
  </conditionalFormatting>
  <conditionalFormatting sqref="Q42:T42">
    <cfRule type="containsText" dxfId="165" priority="167" operator="containsText" text="вс">
      <formula>NOT(ISERROR(SEARCH("вс",Q42)))</formula>
    </cfRule>
    <cfRule type="containsText" dxfId="164" priority="168" operator="containsText" text="сб">
      <formula>NOT(ISERROR(SEARCH("сб",Q42)))</formula>
    </cfRule>
  </conditionalFormatting>
  <conditionalFormatting sqref="B42:S42">
    <cfRule type="containsText" dxfId="163" priority="165" operator="containsText" text="вс">
      <formula>NOT(ISERROR(SEARCH("вс",B42)))</formula>
    </cfRule>
    <cfRule type="containsText" dxfId="162" priority="166" operator="containsText" text="сб">
      <formula>NOT(ISERROR(SEARCH("сб",B42)))</formula>
    </cfRule>
  </conditionalFormatting>
  <conditionalFormatting sqref="AA49:AC49">
    <cfRule type="containsText" dxfId="161" priority="163" operator="containsText" text="вс">
      <formula>NOT(ISERROR(SEARCH("вс",AA49)))</formula>
    </cfRule>
    <cfRule type="containsText" dxfId="160" priority="164" operator="containsText" text="сб">
      <formula>NOT(ISERROR(SEARCH("сб",AA49)))</formula>
    </cfRule>
  </conditionalFormatting>
  <conditionalFormatting sqref="X49:AA49">
    <cfRule type="containsText" dxfId="159" priority="162" operator="containsText" text="В">
      <formula>NOT(ISERROR(SEARCH("В",X49)))</formula>
    </cfRule>
  </conditionalFormatting>
  <conditionalFormatting sqref="V49:X49">
    <cfRule type="containsText" dxfId="158" priority="160" operator="containsText" text="вс">
      <formula>NOT(ISERROR(SEARCH("вс",V49)))</formula>
    </cfRule>
    <cfRule type="containsText" dxfId="157" priority="161" operator="containsText" text="сб">
      <formula>NOT(ISERROR(SEARCH("сб",V49)))</formula>
    </cfRule>
  </conditionalFormatting>
  <conditionalFormatting sqref="S49:V49">
    <cfRule type="containsText" dxfId="156" priority="158" operator="containsText" text="вс">
      <formula>NOT(ISERROR(SEARCH("вс",S49)))</formula>
    </cfRule>
    <cfRule type="containsText" dxfId="155" priority="159" operator="containsText" text="сб">
      <formula>NOT(ISERROR(SEARCH("сб",S49)))</formula>
    </cfRule>
  </conditionalFormatting>
  <conditionalFormatting sqref="S49">
    <cfRule type="containsText" dxfId="154" priority="156" operator="containsText" text="вс">
      <formula>NOT(ISERROR(SEARCH("вс",S49)))</formula>
    </cfRule>
    <cfRule type="containsText" dxfId="153" priority="157" operator="containsText" text="сб">
      <formula>NOT(ISERROR(SEARCH("сб",S49)))</formula>
    </cfRule>
  </conditionalFormatting>
  <conditionalFormatting sqref="P49:R49">
    <cfRule type="containsText" dxfId="152" priority="154" operator="containsText" text="вс">
      <formula>NOT(ISERROR(SEARCH("вс",P49)))</formula>
    </cfRule>
    <cfRule type="containsText" dxfId="151" priority="155" operator="containsText" text="сб">
      <formula>NOT(ISERROR(SEARCH("сб",P49)))</formula>
    </cfRule>
  </conditionalFormatting>
  <conditionalFormatting sqref="B49:Q49">
    <cfRule type="containsText" dxfId="150" priority="152" operator="containsText" text="вс">
      <formula>NOT(ISERROR(SEARCH("вс",B49)))</formula>
    </cfRule>
    <cfRule type="containsText" dxfId="149" priority="153" operator="containsText" text="сб">
      <formula>NOT(ISERROR(SEARCH("сб",B49)))</formula>
    </cfRule>
  </conditionalFormatting>
  <conditionalFormatting sqref="AC56">
    <cfRule type="containsText" dxfId="148" priority="150" operator="containsText" text="вс">
      <formula>NOT(ISERROR(SEARCH("вс",AC56)))</formula>
    </cfRule>
    <cfRule type="containsText" dxfId="147" priority="151" operator="containsText" text="сб">
      <formula>NOT(ISERROR(SEARCH("сб",AC56)))</formula>
    </cfRule>
  </conditionalFormatting>
  <conditionalFormatting sqref="P63:R63">
    <cfRule type="containsText" dxfId="146" priority="127" operator="containsText" text="вс">
      <formula>NOT(ISERROR(SEARCH("вс",P63)))</formula>
    </cfRule>
    <cfRule type="containsText" dxfId="145" priority="128" operator="containsText" text="сб">
      <formula>NOT(ISERROR(SEARCH("сб",P63)))</formula>
    </cfRule>
  </conditionalFormatting>
  <conditionalFormatting sqref="B56">
    <cfRule type="containsText" dxfId="144" priority="148" operator="containsText" text="вс">
      <formula>NOT(ISERROR(SEARCH("вс",B56)))</formula>
    </cfRule>
    <cfRule type="containsText" dxfId="143" priority="149" operator="containsText" text="сб">
      <formula>NOT(ISERROR(SEARCH("сб",B56)))</formula>
    </cfRule>
  </conditionalFormatting>
  <conditionalFormatting sqref="D43:I43">
    <cfRule type="containsText" dxfId="142" priority="147" operator="containsText" text="В">
      <formula>NOT(ISERROR(SEARCH("В",D43)))</formula>
    </cfRule>
  </conditionalFormatting>
  <conditionalFormatting sqref="K43:P43">
    <cfRule type="containsText" dxfId="141" priority="146" operator="containsText" text="В">
      <formula>NOT(ISERROR(SEARCH("В",K43)))</formula>
    </cfRule>
  </conditionalFormatting>
  <conditionalFormatting sqref="R43:W43">
    <cfRule type="containsText" dxfId="140" priority="145" operator="containsText" text="В">
      <formula>NOT(ISERROR(SEARCH("В",R43)))</formula>
    </cfRule>
  </conditionalFormatting>
  <conditionalFormatting sqref="Y43:AD43">
    <cfRule type="containsText" dxfId="139" priority="144" operator="containsText" text="В">
      <formula>NOT(ISERROR(SEARCH("В",Y43)))</formula>
    </cfRule>
  </conditionalFormatting>
  <conditionalFormatting sqref="B50:G50">
    <cfRule type="containsText" dxfId="138" priority="143" operator="containsText" text="В">
      <formula>NOT(ISERROR(SEARCH("В",B50)))</formula>
    </cfRule>
  </conditionalFormatting>
  <conditionalFormatting sqref="I50:N50">
    <cfRule type="containsText" dxfId="137" priority="142" operator="containsText" text="В">
      <formula>NOT(ISERROR(SEARCH("В",I50)))</formula>
    </cfRule>
  </conditionalFormatting>
  <conditionalFormatting sqref="P50:U50">
    <cfRule type="containsText" dxfId="136" priority="141" operator="containsText" text="В">
      <formula>NOT(ISERROR(SEARCH("В",P50)))</formula>
    </cfRule>
  </conditionalFormatting>
  <conditionalFormatting sqref="W50:AB50">
    <cfRule type="containsText" dxfId="135" priority="140" operator="containsText" text="В">
      <formula>NOT(ISERROR(SEARCH("В",W50)))</formula>
    </cfRule>
  </conditionalFormatting>
  <conditionalFormatting sqref="F57:K57">
    <cfRule type="containsText" dxfId="134" priority="139" operator="containsText" text="В">
      <formula>NOT(ISERROR(SEARCH("В",F57)))</formula>
    </cfRule>
  </conditionalFormatting>
  <conditionalFormatting sqref="M57:R57">
    <cfRule type="containsText" dxfId="133" priority="138" operator="containsText" text="В">
      <formula>NOT(ISERROR(SEARCH("В",M57)))</formula>
    </cfRule>
  </conditionalFormatting>
  <conditionalFormatting sqref="T57:Y57">
    <cfRule type="containsText" dxfId="132" priority="137" operator="containsText" text="В">
      <formula>NOT(ISERROR(SEARCH("В",T57)))</formula>
    </cfRule>
  </conditionalFormatting>
  <conditionalFormatting sqref="AA57:AF57">
    <cfRule type="containsText" dxfId="131" priority="136" operator="containsText" text="В">
      <formula>NOT(ISERROR(SEARCH("В",AA57)))</formula>
    </cfRule>
  </conditionalFormatting>
  <conditionalFormatting sqref="Z63:AC63">
    <cfRule type="containsText" dxfId="130" priority="134" operator="containsText" text="вс">
      <formula>NOT(ISERROR(SEARCH("вс",Z63)))</formula>
    </cfRule>
    <cfRule type="containsText" dxfId="129" priority="135" operator="containsText" text="сб">
      <formula>NOT(ISERROR(SEARCH("сб",Z63)))</formula>
    </cfRule>
  </conditionalFormatting>
  <conditionalFormatting sqref="W63:Z63">
    <cfRule type="containsText" dxfId="128" priority="132" operator="containsText" text="вс">
      <formula>NOT(ISERROR(SEARCH("вс",W63)))</formula>
    </cfRule>
    <cfRule type="containsText" dxfId="127" priority="133" operator="containsText" text="сб">
      <formula>NOT(ISERROR(SEARCH("сб",W63)))</formula>
    </cfRule>
  </conditionalFormatting>
  <conditionalFormatting sqref="U63:W63">
    <cfRule type="containsText" dxfId="126" priority="130" operator="containsText" text="вс">
      <formula>NOT(ISERROR(SEARCH("вс",U63)))</formula>
    </cfRule>
    <cfRule type="containsText" dxfId="125" priority="131" operator="containsText" text="сб">
      <formula>NOT(ISERROR(SEARCH("сб",U63)))</formula>
    </cfRule>
  </conditionalFormatting>
  <conditionalFormatting sqref="R63:U63">
    <cfRule type="containsText" dxfId="124" priority="129" operator="containsText" text="В">
      <formula>NOT(ISERROR(SEARCH("В",R63)))</formula>
    </cfRule>
  </conditionalFormatting>
  <conditionalFormatting sqref="M63:P63">
    <cfRule type="containsText" dxfId="123" priority="125" operator="containsText" text="вс">
      <formula>NOT(ISERROR(SEARCH("вс",M63)))</formula>
    </cfRule>
    <cfRule type="containsText" dxfId="122" priority="126" operator="containsText" text="сб">
      <formula>NOT(ISERROR(SEARCH("сб",M63)))</formula>
    </cfRule>
  </conditionalFormatting>
  <conditionalFormatting sqref="M63">
    <cfRule type="containsText" dxfId="121" priority="123" operator="containsText" text="вс">
      <formula>NOT(ISERROR(SEARCH("вс",M63)))</formula>
    </cfRule>
    <cfRule type="containsText" dxfId="120" priority="124" operator="containsText" text="сб">
      <formula>NOT(ISERROR(SEARCH("сб",M63)))</formula>
    </cfRule>
  </conditionalFormatting>
  <conditionalFormatting sqref="J63:L63">
    <cfRule type="containsText" dxfId="119" priority="121" operator="containsText" text="вс">
      <formula>NOT(ISERROR(SEARCH("вс",J63)))</formula>
    </cfRule>
    <cfRule type="containsText" dxfId="118" priority="122" operator="containsText" text="сб">
      <formula>NOT(ISERROR(SEARCH("сб",J63)))</formula>
    </cfRule>
  </conditionalFormatting>
  <conditionalFormatting sqref="B63:K63">
    <cfRule type="containsText" dxfId="117" priority="119" operator="containsText" text="вс">
      <formula>NOT(ISERROR(SEARCH("вс",B63)))</formula>
    </cfRule>
    <cfRule type="containsText" dxfId="116" priority="120" operator="containsText" text="сб">
      <formula>NOT(ISERROR(SEARCH("сб",B63)))</formula>
    </cfRule>
  </conditionalFormatting>
  <conditionalFormatting sqref="AA70:AC70">
    <cfRule type="containsText" dxfId="115" priority="117" operator="containsText" text="вс">
      <formula>NOT(ISERROR(SEARCH("вс",AA70)))</formula>
    </cfRule>
    <cfRule type="containsText" dxfId="114" priority="118" operator="containsText" text="сб">
      <formula>NOT(ISERROR(SEARCH("сб",AA70)))</formula>
    </cfRule>
  </conditionalFormatting>
  <conditionalFormatting sqref="X70:AA70">
    <cfRule type="containsText" dxfId="113" priority="115" operator="containsText" text="вс">
      <formula>NOT(ISERROR(SEARCH("вс",X70)))</formula>
    </cfRule>
    <cfRule type="containsText" dxfId="112" priority="116" operator="containsText" text="сб">
      <formula>NOT(ISERROR(SEARCH("сб",X70)))</formula>
    </cfRule>
  </conditionalFormatting>
  <conditionalFormatting sqref="U70:X70">
    <cfRule type="containsText" dxfId="111" priority="113" operator="containsText" text="вс">
      <formula>NOT(ISERROR(SEARCH("вс",U70)))</formula>
    </cfRule>
    <cfRule type="containsText" dxfId="110" priority="114" operator="containsText" text="сб">
      <formula>NOT(ISERROR(SEARCH("сб",U70)))</formula>
    </cfRule>
  </conditionalFormatting>
  <conditionalFormatting sqref="S70:U70">
    <cfRule type="containsText" dxfId="109" priority="111" operator="containsText" text="вс">
      <formula>NOT(ISERROR(SEARCH("вс",S70)))</formula>
    </cfRule>
    <cfRule type="containsText" dxfId="108" priority="112" operator="containsText" text="сб">
      <formula>NOT(ISERROR(SEARCH("сб",S70)))</formula>
    </cfRule>
  </conditionalFormatting>
  <conditionalFormatting sqref="P70:S70">
    <cfRule type="containsText" dxfId="107" priority="110" operator="containsText" text="В">
      <formula>NOT(ISERROR(SEARCH("В",P70)))</formula>
    </cfRule>
  </conditionalFormatting>
  <conditionalFormatting sqref="N70:P70">
    <cfRule type="containsText" dxfId="106" priority="108" operator="containsText" text="вс">
      <formula>NOT(ISERROR(SEARCH("вс",N70)))</formula>
    </cfRule>
    <cfRule type="containsText" dxfId="105" priority="109" operator="containsText" text="сб">
      <formula>NOT(ISERROR(SEARCH("сб",N70)))</formula>
    </cfRule>
  </conditionalFormatting>
  <conditionalFormatting sqref="K70:N70">
    <cfRule type="containsText" dxfId="104" priority="106" operator="containsText" text="вс">
      <formula>NOT(ISERROR(SEARCH("вс",K70)))</formula>
    </cfRule>
    <cfRule type="containsText" dxfId="103" priority="107" operator="containsText" text="сб">
      <formula>NOT(ISERROR(SEARCH("сб",K70)))</formula>
    </cfRule>
  </conditionalFormatting>
  <conditionalFormatting sqref="K70">
    <cfRule type="containsText" dxfId="102" priority="104" operator="containsText" text="вс">
      <formula>NOT(ISERROR(SEARCH("вс",K70)))</formula>
    </cfRule>
    <cfRule type="containsText" dxfId="101" priority="105" operator="containsText" text="сб">
      <formula>NOT(ISERROR(SEARCH("сб",K70)))</formula>
    </cfRule>
  </conditionalFormatting>
  <conditionalFormatting sqref="H70:J70">
    <cfRule type="containsText" dxfId="100" priority="102" operator="containsText" text="вс">
      <formula>NOT(ISERROR(SEARCH("вс",H70)))</formula>
    </cfRule>
    <cfRule type="containsText" dxfId="99" priority="103" operator="containsText" text="сб">
      <formula>NOT(ISERROR(SEARCH("сб",H70)))</formula>
    </cfRule>
  </conditionalFormatting>
  <conditionalFormatting sqref="B70:I70">
    <cfRule type="containsText" dxfId="98" priority="100" operator="containsText" text="вс">
      <formula>NOT(ISERROR(SEARCH("вс",B70)))</formula>
    </cfRule>
    <cfRule type="containsText" dxfId="97" priority="101" operator="containsText" text="сб">
      <formula>NOT(ISERROR(SEARCH("сб",B70)))</formula>
    </cfRule>
  </conditionalFormatting>
  <conditionalFormatting sqref="Y77:AC77">
    <cfRule type="containsText" dxfId="96" priority="98" operator="containsText" text="вс">
      <formula>NOT(ISERROR(SEARCH("вс",Y77)))</formula>
    </cfRule>
    <cfRule type="containsText" dxfId="95" priority="99" operator="containsText" text="сб">
      <formula>NOT(ISERROR(SEARCH("сб",Y77)))</formula>
    </cfRule>
  </conditionalFormatting>
  <conditionalFormatting sqref="W77:Z77">
    <cfRule type="containsText" dxfId="94" priority="96" operator="containsText" text="вс">
      <formula>NOT(ISERROR(SEARCH("вс",W77)))</formula>
    </cfRule>
    <cfRule type="containsText" dxfId="93" priority="97" operator="containsText" text="сб">
      <formula>NOT(ISERROR(SEARCH("сб",W77)))</formula>
    </cfRule>
  </conditionalFormatting>
  <conditionalFormatting sqref="T77:X77">
    <cfRule type="containsText" dxfId="92" priority="94" operator="containsText" text="вс">
      <formula>NOT(ISERROR(SEARCH("вс",T77)))</formula>
    </cfRule>
    <cfRule type="containsText" dxfId="91" priority="95" operator="containsText" text="сб">
      <formula>NOT(ISERROR(SEARCH("сб",T77)))</formula>
    </cfRule>
  </conditionalFormatting>
  <conditionalFormatting sqref="Q77:U77">
    <cfRule type="containsText" dxfId="90" priority="92" operator="containsText" text="вс">
      <formula>NOT(ISERROR(SEARCH("вс",Q77)))</formula>
    </cfRule>
    <cfRule type="containsText" dxfId="89" priority="93" operator="containsText" text="сб">
      <formula>NOT(ISERROR(SEARCH("сб",Q77)))</formula>
    </cfRule>
  </conditionalFormatting>
  <conditionalFormatting sqref="O77:R77">
    <cfRule type="containsText" dxfId="88" priority="90" operator="containsText" text="вс">
      <formula>NOT(ISERROR(SEARCH("вс",O77)))</formula>
    </cfRule>
    <cfRule type="containsText" dxfId="87" priority="91" operator="containsText" text="сб">
      <formula>NOT(ISERROR(SEARCH("сб",O77)))</formula>
    </cfRule>
  </conditionalFormatting>
  <conditionalFormatting sqref="M77:P77">
    <cfRule type="containsText" dxfId="86" priority="89" operator="containsText" text="В">
      <formula>NOT(ISERROR(SEARCH("В",M77)))</formula>
    </cfRule>
  </conditionalFormatting>
  <conditionalFormatting sqref="K77:M77">
    <cfRule type="containsText" dxfId="85" priority="87" operator="containsText" text="вс">
      <formula>NOT(ISERROR(SEARCH("вс",K77)))</formula>
    </cfRule>
    <cfRule type="containsText" dxfId="84" priority="88" operator="containsText" text="сб">
      <formula>NOT(ISERROR(SEARCH("сб",K77)))</formula>
    </cfRule>
  </conditionalFormatting>
  <conditionalFormatting sqref="G77:K77">
    <cfRule type="containsText" dxfId="83" priority="85" operator="containsText" text="вс">
      <formula>NOT(ISERROR(SEARCH("вс",G77)))</formula>
    </cfRule>
    <cfRule type="containsText" dxfId="82" priority="86" operator="containsText" text="сб">
      <formula>NOT(ISERROR(SEARCH("сб",G77)))</formula>
    </cfRule>
  </conditionalFormatting>
  <conditionalFormatting sqref="H77">
    <cfRule type="containsText" dxfId="81" priority="83" operator="containsText" text="вс">
      <formula>NOT(ISERROR(SEARCH("вс",H77)))</formula>
    </cfRule>
    <cfRule type="containsText" dxfId="80" priority="84" operator="containsText" text="сб">
      <formula>NOT(ISERROR(SEARCH("сб",H77)))</formula>
    </cfRule>
  </conditionalFormatting>
  <conditionalFormatting sqref="D77:G77">
    <cfRule type="containsText" dxfId="79" priority="81" operator="containsText" text="вс">
      <formula>NOT(ISERROR(SEARCH("вс",D77)))</formula>
    </cfRule>
    <cfRule type="containsText" dxfId="78" priority="82" operator="containsText" text="сб">
      <formula>NOT(ISERROR(SEARCH("сб",D77)))</formula>
    </cfRule>
  </conditionalFormatting>
  <conditionalFormatting sqref="B77:F77">
    <cfRule type="containsText" dxfId="77" priority="79" operator="containsText" text="вс">
      <formula>NOT(ISERROR(SEARCH("вс",B77)))</formula>
    </cfRule>
    <cfRule type="containsText" dxfId="76" priority="80" operator="containsText" text="сб">
      <formula>NOT(ISERROR(SEARCH("сб",B77)))</formula>
    </cfRule>
  </conditionalFormatting>
  <conditionalFormatting sqref="AA84:AC84">
    <cfRule type="containsText" dxfId="75" priority="77" operator="containsText" text="вс">
      <formula>NOT(ISERROR(SEARCH("вс",AA84)))</formula>
    </cfRule>
    <cfRule type="containsText" dxfId="74" priority="78" operator="containsText" text="сб">
      <formula>NOT(ISERROR(SEARCH("сб",AA84)))</formula>
    </cfRule>
  </conditionalFormatting>
  <conditionalFormatting sqref="X84:AA84">
    <cfRule type="containsText" dxfId="73" priority="75" operator="containsText" text="вс">
      <formula>NOT(ISERROR(SEARCH("вс",X84)))</formula>
    </cfRule>
    <cfRule type="containsText" dxfId="72" priority="76" operator="containsText" text="сб">
      <formula>NOT(ISERROR(SEARCH("сб",X84)))</formula>
    </cfRule>
  </conditionalFormatting>
  <conditionalFormatting sqref="V84:X84">
    <cfRule type="containsText" dxfId="71" priority="73" operator="containsText" text="вс">
      <formula>NOT(ISERROR(SEARCH("вс",V84)))</formula>
    </cfRule>
    <cfRule type="containsText" dxfId="70" priority="74" operator="containsText" text="сб">
      <formula>NOT(ISERROR(SEARCH("сб",V84)))</formula>
    </cfRule>
  </conditionalFormatting>
  <conditionalFormatting sqref="S84:V84">
    <cfRule type="containsText" dxfId="69" priority="71" operator="containsText" text="вс">
      <formula>NOT(ISERROR(SEARCH("вс",S84)))</formula>
    </cfRule>
    <cfRule type="containsText" dxfId="68" priority="72" operator="containsText" text="сб">
      <formula>NOT(ISERROR(SEARCH("сб",S84)))</formula>
    </cfRule>
  </conditionalFormatting>
  <conditionalFormatting sqref="P84:S84">
    <cfRule type="containsText" dxfId="67" priority="69" operator="containsText" text="вс">
      <formula>NOT(ISERROR(SEARCH("вс",P84)))</formula>
    </cfRule>
    <cfRule type="containsText" dxfId="66" priority="70" operator="containsText" text="сб">
      <formula>NOT(ISERROR(SEARCH("сб",P84)))</formula>
    </cfRule>
  </conditionalFormatting>
  <conditionalFormatting sqref="N84:P84">
    <cfRule type="containsText" dxfId="65" priority="67" operator="containsText" text="вс">
      <formula>NOT(ISERROR(SEARCH("вс",N84)))</formula>
    </cfRule>
    <cfRule type="containsText" dxfId="64" priority="68" operator="containsText" text="сб">
      <formula>NOT(ISERROR(SEARCH("сб",N84)))</formula>
    </cfRule>
  </conditionalFormatting>
  <conditionalFormatting sqref="K84:N84">
    <cfRule type="containsText" dxfId="63" priority="66" operator="containsText" text="В">
      <formula>NOT(ISERROR(SEARCH("В",K84)))</formula>
    </cfRule>
  </conditionalFormatting>
  <conditionalFormatting sqref="I84:K84">
    <cfRule type="containsText" dxfId="62" priority="64" operator="containsText" text="вс">
      <formula>NOT(ISERROR(SEARCH("вс",I84)))</formula>
    </cfRule>
    <cfRule type="containsText" dxfId="61" priority="65" operator="containsText" text="сб">
      <formula>NOT(ISERROR(SEARCH("сб",I84)))</formula>
    </cfRule>
  </conditionalFormatting>
  <conditionalFormatting sqref="F84:I84">
    <cfRule type="containsText" dxfId="60" priority="62" operator="containsText" text="вс">
      <formula>NOT(ISERROR(SEARCH("вс",F84)))</formula>
    </cfRule>
    <cfRule type="containsText" dxfId="59" priority="63" operator="containsText" text="сб">
      <formula>NOT(ISERROR(SEARCH("сб",F84)))</formula>
    </cfRule>
  </conditionalFormatting>
  <conditionalFormatting sqref="F84">
    <cfRule type="containsText" dxfId="58" priority="60" operator="containsText" text="вс">
      <formula>NOT(ISERROR(SEARCH("вс",F84)))</formula>
    </cfRule>
    <cfRule type="containsText" dxfId="57" priority="61" operator="containsText" text="сб">
      <formula>NOT(ISERROR(SEARCH("сб",F84)))</formula>
    </cfRule>
  </conditionalFormatting>
  <conditionalFormatting sqref="C84:E84">
    <cfRule type="containsText" dxfId="56" priority="58" operator="containsText" text="вс">
      <formula>NOT(ISERROR(SEARCH("вс",C84)))</formula>
    </cfRule>
    <cfRule type="containsText" dxfId="55" priority="59" operator="containsText" text="сб">
      <formula>NOT(ISERROR(SEARCH("сб",C84)))</formula>
    </cfRule>
  </conditionalFormatting>
  <conditionalFormatting sqref="B84:D84">
    <cfRule type="containsText" dxfId="54" priority="56" operator="containsText" text="вс">
      <formula>NOT(ISERROR(SEARCH("вс",B84)))</formula>
    </cfRule>
    <cfRule type="containsText" dxfId="53" priority="57" operator="containsText" text="сб">
      <formula>NOT(ISERROR(SEARCH("сб",B84)))</formula>
    </cfRule>
  </conditionalFormatting>
  <conditionalFormatting sqref="C64:H64">
    <cfRule type="containsText" dxfId="52" priority="55" operator="containsText" text="В">
      <formula>NOT(ISERROR(SEARCH("В",C64)))</formula>
    </cfRule>
  </conditionalFormatting>
  <conditionalFormatting sqref="J64:O64">
    <cfRule type="containsText" dxfId="51" priority="54" operator="containsText" text="В">
      <formula>NOT(ISERROR(SEARCH("В",J64)))</formula>
    </cfRule>
  </conditionalFormatting>
  <conditionalFormatting sqref="Q64:V64">
    <cfRule type="containsText" dxfId="50" priority="53" operator="containsText" text="В">
      <formula>NOT(ISERROR(SEARCH("В",Q64)))</formula>
    </cfRule>
  </conditionalFormatting>
  <conditionalFormatting sqref="X64:AC64">
    <cfRule type="containsText" dxfId="49" priority="52" operator="containsText" text="В">
      <formula>NOT(ISERROR(SEARCH("В",X64)))</formula>
    </cfRule>
  </conditionalFormatting>
  <conditionalFormatting sqref="H71:M71">
    <cfRule type="containsText" dxfId="48" priority="51" operator="containsText" text="В">
      <formula>NOT(ISERROR(SEARCH("В",H71)))</formula>
    </cfRule>
  </conditionalFormatting>
  <conditionalFormatting sqref="O71:T71">
    <cfRule type="containsText" dxfId="47" priority="50" operator="containsText" text="В">
      <formula>NOT(ISERROR(SEARCH("В",O71)))</formula>
    </cfRule>
  </conditionalFormatting>
  <conditionalFormatting sqref="V71:AA71">
    <cfRule type="containsText" dxfId="46" priority="49" operator="containsText" text="В">
      <formula>NOT(ISERROR(SEARCH("В",V71)))</formula>
    </cfRule>
  </conditionalFormatting>
  <conditionalFormatting sqref="AC71:AH71">
    <cfRule type="containsText" dxfId="45" priority="48" operator="containsText" text="В">
      <formula>NOT(ISERROR(SEARCH("В",AC71)))</formula>
    </cfRule>
  </conditionalFormatting>
  <conditionalFormatting sqref="E78:J78">
    <cfRule type="containsText" dxfId="44" priority="47" operator="containsText" text="В">
      <formula>NOT(ISERROR(SEARCH("В",E78)))</formula>
    </cfRule>
  </conditionalFormatting>
  <conditionalFormatting sqref="L78:Q78">
    <cfRule type="containsText" dxfId="43" priority="46" operator="containsText" text="В">
      <formula>NOT(ISERROR(SEARCH("В",L78)))</formula>
    </cfRule>
  </conditionalFormatting>
  <conditionalFormatting sqref="S78:X78">
    <cfRule type="containsText" dxfId="42" priority="45" operator="containsText" text="В">
      <formula>NOT(ISERROR(SEARCH("В",S78)))</formula>
    </cfRule>
  </conditionalFormatting>
  <conditionalFormatting sqref="Z78:AE78">
    <cfRule type="containsText" dxfId="41" priority="44" operator="containsText" text="В">
      <formula>NOT(ISERROR(SEARCH("В",Z78)))</formula>
    </cfRule>
  </conditionalFormatting>
  <conditionalFormatting sqref="C85:H85">
    <cfRule type="containsText" dxfId="40" priority="43" operator="containsText" text="В">
      <formula>NOT(ISERROR(SEARCH("В",C85)))</formula>
    </cfRule>
  </conditionalFormatting>
  <conditionalFormatting sqref="J85:O85">
    <cfRule type="containsText" dxfId="39" priority="42" operator="containsText" text="В">
      <formula>NOT(ISERROR(SEARCH("В",J85)))</formula>
    </cfRule>
  </conditionalFormatting>
  <conditionalFormatting sqref="Q85:V85">
    <cfRule type="containsText" dxfId="38" priority="41" operator="containsText" text="В">
      <formula>NOT(ISERROR(SEARCH("В",Q85)))</formula>
    </cfRule>
  </conditionalFormatting>
  <conditionalFormatting sqref="X85:AC85">
    <cfRule type="containsText" dxfId="37" priority="40" operator="containsText" text="В">
      <formula>NOT(ISERROR(SEARCH("В",X85)))</formula>
    </cfRule>
  </conditionalFormatting>
  <conditionalFormatting sqref="AB21">
    <cfRule type="containsText" dxfId="36" priority="38" operator="containsText" text="вс">
      <formula>NOT(ISERROR(SEARCH("вс",AB21)))</formula>
    </cfRule>
    <cfRule type="containsText" dxfId="35" priority="39" operator="containsText" text="сб">
      <formula>NOT(ISERROR(SEARCH("сб",AB21)))</formula>
    </cfRule>
  </conditionalFormatting>
  <conditionalFormatting sqref="Y28">
    <cfRule type="containsText" dxfId="34" priority="36" operator="containsText" text="вс">
      <formula>NOT(ISERROR(SEARCH("вс",Y28)))</formula>
    </cfRule>
    <cfRule type="containsText" dxfId="33" priority="37" operator="containsText" text="сб">
      <formula>NOT(ISERROR(SEARCH("сб",Y28)))</formula>
    </cfRule>
  </conditionalFormatting>
  <conditionalFormatting sqref="T42">
    <cfRule type="containsText" dxfId="32" priority="34" operator="containsText" text="вс">
      <formula>NOT(ISERROR(SEARCH("вс",T42)))</formula>
    </cfRule>
    <cfRule type="containsText" dxfId="31" priority="35" operator="containsText" text="сб">
      <formula>NOT(ISERROR(SEARCH("сб",T42)))</formula>
    </cfRule>
  </conditionalFormatting>
  <conditionalFormatting sqref="R49">
    <cfRule type="containsText" dxfId="30" priority="32" operator="containsText" text="вс">
      <formula>NOT(ISERROR(SEARCH("вс",R49)))</formula>
    </cfRule>
    <cfRule type="containsText" dxfId="29" priority="33" operator="containsText" text="сб">
      <formula>NOT(ISERROR(SEARCH("сб",R49)))</formula>
    </cfRule>
  </conditionalFormatting>
  <conditionalFormatting sqref="B56:O56">
    <cfRule type="containsText" dxfId="28" priority="9" operator="containsText" text="вс">
      <formula>NOT(ISERROR(SEARCH("вс",B56)))</formula>
    </cfRule>
    <cfRule type="containsText" dxfId="27" priority="10" operator="containsText" text="сб">
      <formula>NOT(ISERROR(SEARCH("сб",B56)))</formula>
    </cfRule>
  </conditionalFormatting>
  <conditionalFormatting sqref="L63">
    <cfRule type="containsText" dxfId="26" priority="30" operator="containsText" text="вс">
      <formula>NOT(ISERROR(SEARCH("вс",L63)))</formula>
    </cfRule>
    <cfRule type="containsText" dxfId="25" priority="31" operator="containsText" text="сб">
      <formula>NOT(ISERROR(SEARCH("сб",L63)))</formula>
    </cfRule>
  </conditionalFormatting>
  <conditionalFormatting sqref="J70">
    <cfRule type="containsText" dxfId="24" priority="28" operator="containsText" text="вс">
      <formula>NOT(ISERROR(SEARCH("вс",J70)))</formula>
    </cfRule>
    <cfRule type="containsText" dxfId="23" priority="29" operator="containsText" text="сб">
      <formula>NOT(ISERROR(SEARCH("сб",J70)))</formula>
    </cfRule>
  </conditionalFormatting>
  <conditionalFormatting sqref="G77">
    <cfRule type="containsText" dxfId="22" priority="26" operator="containsText" text="вс">
      <formula>NOT(ISERROR(SEARCH("вс",G77)))</formula>
    </cfRule>
    <cfRule type="containsText" dxfId="21" priority="27" operator="containsText" text="сб">
      <formula>NOT(ISERROR(SEARCH("сб",G77)))</formula>
    </cfRule>
  </conditionalFormatting>
  <conditionalFormatting sqref="E84">
    <cfRule type="containsText" dxfId="20" priority="24" operator="containsText" text="вс">
      <formula>NOT(ISERROR(SEARCH("вс",E84)))</formula>
    </cfRule>
    <cfRule type="containsText" dxfId="19" priority="25" operator="containsText" text="сб">
      <formula>NOT(ISERROR(SEARCH("сб",E84)))</formula>
    </cfRule>
  </conditionalFormatting>
  <conditionalFormatting sqref="Y56:AB56">
    <cfRule type="containsText" dxfId="18" priority="22" operator="containsText" text="вс">
      <formula>NOT(ISERROR(SEARCH("вс",Y56)))</formula>
    </cfRule>
    <cfRule type="containsText" dxfId="17" priority="23" operator="containsText" text="сб">
      <formula>NOT(ISERROR(SEARCH("сб",Y56)))</formula>
    </cfRule>
  </conditionalFormatting>
  <conditionalFormatting sqref="W56:AA56">
    <cfRule type="containsText" dxfId="16" priority="20" operator="containsText" text="вс">
      <formula>NOT(ISERROR(SEARCH("вс",W56)))</formula>
    </cfRule>
    <cfRule type="containsText" dxfId="15" priority="21" operator="containsText" text="сб">
      <formula>NOT(ISERROR(SEARCH("сб",W56)))</formula>
    </cfRule>
  </conditionalFormatting>
  <conditionalFormatting sqref="U56:Y56">
    <cfRule type="containsText" dxfId="14" priority="19" operator="containsText" text="В">
      <formula>NOT(ISERROR(SEARCH("В",U56)))</formula>
    </cfRule>
  </conditionalFormatting>
  <conditionalFormatting sqref="S56:V56">
    <cfRule type="containsText" dxfId="13" priority="17" operator="containsText" text="вс">
      <formula>NOT(ISERROR(SEARCH("вс",S56)))</formula>
    </cfRule>
    <cfRule type="containsText" dxfId="12" priority="18" operator="containsText" text="сб">
      <formula>NOT(ISERROR(SEARCH("сб",S56)))</formula>
    </cfRule>
  </conditionalFormatting>
  <conditionalFormatting sqref="O56:T56">
    <cfRule type="containsText" dxfId="11" priority="15" operator="containsText" text="вс">
      <formula>NOT(ISERROR(SEARCH("вс",O56)))</formula>
    </cfRule>
    <cfRule type="containsText" dxfId="10" priority="16" operator="containsText" text="сб">
      <formula>NOT(ISERROR(SEARCH("сб",O56)))</formula>
    </cfRule>
  </conditionalFormatting>
  <conditionalFormatting sqref="Q56">
    <cfRule type="containsText" dxfId="9" priority="13" operator="containsText" text="вс">
      <formula>NOT(ISERROR(SEARCH("вс",Q56)))</formula>
    </cfRule>
    <cfRule type="containsText" dxfId="8" priority="14" operator="containsText" text="сб">
      <formula>NOT(ISERROR(SEARCH("сб",Q56)))</formula>
    </cfRule>
  </conditionalFormatting>
  <conditionalFormatting sqref="L56:P56">
    <cfRule type="containsText" dxfId="7" priority="11" operator="containsText" text="вс">
      <formula>NOT(ISERROR(SEARCH("вс",L56)))</formula>
    </cfRule>
    <cfRule type="containsText" dxfId="6" priority="12" operator="containsText" text="сб">
      <formula>NOT(ISERROR(SEARCH("сб",L56)))</formula>
    </cfRule>
  </conditionalFormatting>
  <conditionalFormatting sqref="P56">
    <cfRule type="containsText" dxfId="5" priority="7" operator="containsText" text="вс">
      <formula>NOT(ISERROR(SEARCH("вс",P56)))</formula>
    </cfRule>
    <cfRule type="containsText" dxfId="4" priority="8" operator="containsText" text="сб">
      <formula>NOT(ISERROR(SEARCH("сб",P56)))</formula>
    </cfRule>
  </conditionalFormatting>
  <conditionalFormatting sqref="AB56">
    <cfRule type="containsText" dxfId="3" priority="5" operator="containsText" text="вс">
      <formula>NOT(ISERROR(SEARCH("вс",AB56)))</formula>
    </cfRule>
    <cfRule type="containsText" dxfId="2" priority="6" operator="containsText" text="сб">
      <formula>NOT(ISERROR(SEARCH("сб",AB56)))</formula>
    </cfRule>
  </conditionalFormatting>
  <conditionalFormatting sqref="P56">
    <cfRule type="containsText" dxfId="1" priority="3" operator="containsText" text="вс">
      <formula>NOT(ISERROR(SEARCH("вс",P56)))</formula>
    </cfRule>
    <cfRule type="containsText" dxfId="0" priority="4" operator="containsText" text="сб">
      <formula>NOT(ISERROR(SEARCH("сб",P56)))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Размер оплаты труда</vt:lpstr>
      <vt:lpstr>Графики работы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2023-09-13T11:13:29Z</dcterms:modified>
</cp:coreProperties>
</file>